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dentité" sheetId="1" r:id="rId4"/>
    <sheet state="visible" name="Analyse des risques" sheetId="2" r:id="rId5"/>
    <sheet state="visible" name="Moyens de maîtrise" sheetId="3" r:id="rId6"/>
    <sheet state="visible" name="Cotation" sheetId="4" r:id="rId7"/>
  </sheets>
  <definedNames/>
  <calcPr/>
  <extLst>
    <ext uri="GoogleSheetsCustomDataVersion1">
      <go:sheetsCustomData xmlns:go="http://customooxmlschemas.google.com/" r:id="rId8" roundtripDataSignature="AMtx7migTNOKGrCi046Ja5RmI9TRcuVkWw=="/>
    </ext>
  </extLst>
</workbook>
</file>

<file path=xl/sharedStrings.xml><?xml version="1.0" encoding="utf-8"?>
<sst xmlns="http://schemas.openxmlformats.org/spreadsheetml/2006/main" count="143" uniqueCount="118">
  <si>
    <t>Cotation des moyens de maîtrise :</t>
  </si>
  <si>
    <t>Analyse des risques du processus :</t>
  </si>
  <si>
    <t>Nombre de risques</t>
  </si>
  <si>
    <t>Risques Acceptables</t>
  </si>
  <si>
    <t>Carte d'identité du processus : Développer de nouveaux produits</t>
  </si>
  <si>
    <t>N°</t>
  </si>
  <si>
    <t>Risque</t>
  </si>
  <si>
    <t>Techniques</t>
  </si>
  <si>
    <t>Typologie du processus :</t>
  </si>
  <si>
    <t>Risques Faibles</t>
  </si>
  <si>
    <t>Réalisation</t>
  </si>
  <si>
    <t>Organisationnel</t>
  </si>
  <si>
    <t>Humain</t>
  </si>
  <si>
    <t>Maîtrise</t>
  </si>
  <si>
    <t>Cotation</t>
  </si>
  <si>
    <t>Pilote du processus : Développer de nouveaux produits</t>
  </si>
  <si>
    <t>Détail</t>
  </si>
  <si>
    <t>Risques à Surveiller</t>
  </si>
  <si>
    <t>Processus clé :</t>
  </si>
  <si>
    <t>Risques Critiques</t>
  </si>
  <si>
    <t>Support</t>
  </si>
  <si>
    <t>Oui</t>
  </si>
  <si>
    <t>Management</t>
  </si>
  <si>
    <t>Non</t>
  </si>
  <si>
    <t>Finalités</t>
  </si>
  <si>
    <t>Développer de nouveaux produits afin de répondre aux besoins du marché et de prendre des parts de marché ; développer notre image d'innovateurs</t>
  </si>
  <si>
    <t>Processus Amont</t>
  </si>
  <si>
    <t>Date  de création :</t>
  </si>
  <si>
    <t>Processus Aval</t>
  </si>
  <si>
    <t>Processus de direction</t>
  </si>
  <si>
    <t>Date de dernière modification :</t>
  </si>
  <si>
    <t>Processus produire</t>
  </si>
  <si>
    <t>Famille de risque</t>
  </si>
  <si>
    <t>Éléments d'entrée</t>
  </si>
  <si>
    <t>Activités</t>
  </si>
  <si>
    <t>Éléments de sortie</t>
  </si>
  <si>
    <t>Probabilité</t>
  </si>
  <si>
    <t>Impact</t>
  </si>
  <si>
    <t>Criticité brute</t>
  </si>
  <si>
    <t>Criticité résiduelle</t>
  </si>
  <si>
    <t>Arbitrage</t>
  </si>
  <si>
    <t>Réf action</t>
  </si>
  <si>
    <t>Image</t>
  </si>
  <si>
    <t>Acteurs</t>
  </si>
  <si>
    <t>Financier</t>
  </si>
  <si>
    <t>Opérationnel</t>
  </si>
  <si>
    <t>Lois et règlements</t>
  </si>
  <si>
    <t>Descriptions</t>
  </si>
  <si>
    <t>Ressources (Techniques et organisationnelles)</t>
  </si>
  <si>
    <t>Plan de développement stratégique</t>
  </si>
  <si>
    <t>Service développement</t>
  </si>
  <si>
    <t>Développer nouveaux produits</t>
  </si>
  <si>
    <t>Procédure interne et outils</t>
  </si>
  <si>
    <t>Validation finale par la production</t>
  </si>
  <si>
    <t>J'accepte le risque</t>
  </si>
  <si>
    <t>Besoins latents client</t>
  </si>
  <si>
    <t>J'agis</t>
  </si>
  <si>
    <t>Production</t>
  </si>
  <si>
    <t>Je ne peux pas agir</t>
  </si>
  <si>
    <t>Tester nouveaux produits</t>
  </si>
  <si>
    <t>Echantillions produits</t>
  </si>
  <si>
    <t>Dossiers produits</t>
  </si>
  <si>
    <t>Achats</t>
  </si>
  <si>
    <t>Sélectionner les fournisseurs</t>
  </si>
  <si>
    <t>Audit de qualification</t>
  </si>
  <si>
    <t>Nouveaux produits validés chez le client</t>
  </si>
  <si>
    <t>Marketing</t>
  </si>
  <si>
    <t>Analyser le marché
Faire la veille normative</t>
  </si>
  <si>
    <t>Benchmarking</t>
  </si>
  <si>
    <t>Méthodes</t>
  </si>
  <si>
    <t xml:space="preserve">Faire l'outillage </t>
  </si>
  <si>
    <t>Outils</t>
  </si>
  <si>
    <t>Indicateurs</t>
  </si>
  <si>
    <t>Objectifs annuels</t>
  </si>
  <si>
    <t>Risques critiques</t>
  </si>
  <si>
    <t>Qualité</t>
  </si>
  <si>
    <t>Systèmes de cotation :</t>
  </si>
  <si>
    <t>Réclamation client</t>
  </si>
  <si>
    <t>Stratégique</t>
  </si>
  <si>
    <t>Cotation du risque brut</t>
  </si>
  <si>
    <t>Respect des réglementations applicables</t>
  </si>
  <si>
    <t>Cotation de la maîtrise</t>
  </si>
  <si>
    <t>Performance</t>
  </si>
  <si>
    <t>CA réalisé par les nouveaux produits</t>
  </si>
  <si>
    <t xml:space="preserve">Jamais arrivé
Pas depuis 5 ans </t>
  </si>
  <si>
    <t>Interne</t>
  </si>
  <si>
    <t>&lt;1000 €</t>
  </si>
  <si>
    <t>1 process</t>
  </si>
  <si>
    <t>Règles internes non respectées</t>
  </si>
  <si>
    <t>Respect des délais des projets de développement</t>
  </si>
  <si>
    <t xml:space="preserve">Moyens de maîtrise efficaces et appliqués </t>
  </si>
  <si>
    <t>Respect des délais</t>
  </si>
  <si>
    <t>Occasionnel
 1 fois par an</t>
  </si>
  <si>
    <t>Respect des coûts</t>
  </si>
  <si>
    <t>Sécurité</t>
  </si>
  <si>
    <t>Conseil d’administration</t>
  </si>
  <si>
    <t>Entre 1000 € et 5000 €</t>
  </si>
  <si>
    <t>Plusieurs process</t>
  </si>
  <si>
    <t>Amende</t>
  </si>
  <si>
    <t>Respect du budget des projets de développement</t>
  </si>
  <si>
    <t>Moyens de maîtrise partiellement efficaces et appliqués pouvant être améliorés</t>
  </si>
  <si>
    <t>Non satisfaction d'une exigence client</t>
  </si>
  <si>
    <t>Fréquent
 1 fois par semestre</t>
  </si>
  <si>
    <t>Local
Régional</t>
  </si>
  <si>
    <t>5000 € et 10000 €</t>
  </si>
  <si>
    <t>Toute la chaine de valeur</t>
  </si>
  <si>
    <t>Mise en demeure</t>
  </si>
  <si>
    <t>Environnement</t>
  </si>
  <si>
    <t>Moyens de maîtrise existant mais non appliqués ou non efficaces</t>
  </si>
  <si>
    <t>Date de création :</t>
  </si>
  <si>
    <t xml:space="preserve">Systématique
1 fois par mois </t>
  </si>
  <si>
    <t xml:space="preserve">National </t>
  </si>
  <si>
    <t>&gt; 10000  €</t>
  </si>
  <si>
    <t xml:space="preserve">Insatisfaction client / partie prenante </t>
  </si>
  <si>
    <t xml:space="preserve">Sanction civile et/ ou pénale </t>
  </si>
  <si>
    <t>Aucun moyen de maîtrise</t>
  </si>
  <si>
    <t>Date d'approbation :</t>
  </si>
  <si>
    <t>par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</si>
</sst>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1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/>
    <font>
      <b/>
      <sz val="18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  <font>
      <sz val="12.0"/>
      <color theme="1"/>
      <name val="Calibri"/>
    </font>
    <font>
      <b/>
      <sz val="18.0"/>
      <color rgb="FF000000"/>
      <name val="Calibri"/>
    </font>
    <font>
      <b/>
      <sz val="11.0"/>
      <color rgb="FFFFFFFF"/>
      <name val="Calibri"/>
    </font>
    <font>
      <b/>
      <sz val="12.0"/>
      <color theme="1"/>
      <name val="Calibri"/>
    </font>
    <font>
      <sz val="18.0"/>
      <color rgb="FF000000"/>
      <name val="Calibri"/>
    </font>
    <font>
      <sz val="18.0"/>
      <color theme="1"/>
      <name val="Calibri"/>
    </font>
    <font>
      <b/>
      <sz val="12.0"/>
      <color rgb="FFFF0000"/>
      <name val="Calibri"/>
    </font>
    <font>
      <b/>
      <sz val="18.0"/>
      <color rgb="FFFFFFFF"/>
      <name val="Calibri"/>
    </font>
    <font>
      <sz val="24.0"/>
      <color rgb="FF000000"/>
      <name val="Calibri"/>
    </font>
    <font>
      <b/>
      <sz val="10.0"/>
      <color theme="1"/>
      <name val="Calibri"/>
    </font>
    <font>
      <sz val="24.0"/>
      <color theme="1"/>
      <name val="Calibri"/>
    </font>
    <font>
      <sz val="16.0"/>
      <color rgb="FF000000"/>
      <name val="Calibri"/>
    </font>
    <font>
      <sz val="16.0"/>
      <color theme="1"/>
      <name val="Calibri"/>
    </font>
    <font>
      <b/>
      <sz val="20.0"/>
      <color rgb="FF000000"/>
      <name val="Calibri"/>
    </font>
    <font>
      <b/>
      <sz val="16.0"/>
      <color theme="1"/>
      <name val="Calibri"/>
    </font>
    <font>
      <b/>
      <sz val="12.0"/>
      <color rgb="FFFFFFFF"/>
      <name val="Georgia"/>
    </font>
    <font>
      <b/>
      <sz val="14.0"/>
      <color rgb="FF000000"/>
      <name val="Georgia"/>
    </font>
    <font>
      <sz val="12.0"/>
      <color rgb="FF000000"/>
      <name val="Georgia"/>
    </font>
    <font>
      <color theme="1"/>
      <name val="Calibri"/>
    </font>
    <font>
      <b/>
      <sz val="11.0"/>
      <color rgb="FF000000"/>
      <name val="Calibri"/>
    </font>
  </fonts>
  <fills count="22">
    <fill>
      <patternFill patternType="none"/>
    </fill>
    <fill>
      <patternFill patternType="lightGray"/>
    </fill>
    <fill>
      <patternFill patternType="solid">
        <fgColor rgb="FFF4B083"/>
        <bgColor rgb="FFF4B083"/>
      </patternFill>
    </fill>
    <fill>
      <patternFill patternType="solid">
        <fgColor rgb="FF00B050"/>
        <bgColor rgb="FF00B050"/>
      </patternFill>
    </fill>
    <fill>
      <patternFill patternType="solid">
        <fgColor rgb="FF002060"/>
        <bgColor rgb="FF002060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BDD6EE"/>
        <bgColor rgb="FFBDD6EE"/>
      </patternFill>
    </fill>
    <fill>
      <patternFill patternType="solid">
        <fgColor rgb="FF92D050"/>
        <bgColor rgb="FF92D050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FD965"/>
        <bgColor rgb="FFFFD965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</fills>
  <borders count="14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thick">
        <color rgb="FF000000"/>
      </left>
      <top style="thick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top style="thick">
        <color rgb="FF000000"/>
      </top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medium">
        <color rgb="FF000000"/>
      </top>
    </border>
    <border>
      <left style="medium">
        <color rgb="FFFFFFFF"/>
      </left>
      <right style="medium">
        <color rgb="FFFFFFFF"/>
      </right>
      <top style="medium">
        <color rgb="FF000000"/>
      </top>
    </border>
    <border>
      <right style="thick">
        <color rgb="FF000000"/>
      </right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FFFFFF"/>
      </left>
      <top style="medium">
        <color rgb="FF000000"/>
      </top>
      <bottom/>
    </border>
    <border>
      <right style="medium">
        <color rgb="FFFFFFFF"/>
      </right>
      <top style="medium">
        <color rgb="FF000000"/>
      </top>
      <bottom/>
    </border>
    <border>
      <left style="medium">
        <color rgb="FFFFFFFF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FFFFFF"/>
      </right>
      <bottom style="thick">
        <color rgb="FFFFFFFF"/>
      </bottom>
    </border>
    <border>
      <left style="medium">
        <color rgb="FFFFFFFF"/>
      </left>
      <right style="medium">
        <color rgb="FFFFFFFF"/>
      </right>
      <bottom style="thick">
        <color rgb="FFFFFFFF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FFFFFF"/>
      </left>
      <right style="medium">
        <color rgb="FFFFFFFF"/>
      </right>
      <top/>
      <bottom style="thick">
        <color rgb="FFFFFFFF"/>
      </bottom>
    </border>
    <border>
      <left style="medium">
        <color rgb="FFFFFFFF"/>
      </left>
      <right style="medium">
        <color rgb="FF000000"/>
      </right>
      <bottom style="thick">
        <color rgb="FFFFFFFF"/>
      </bottom>
    </border>
    <border>
      <left style="medium">
        <color rgb="FF000000"/>
      </left>
      <right style="medium">
        <color rgb="FFFFFFFF"/>
      </right>
      <top style="thick">
        <color rgb="FFFFFFFF"/>
      </top>
      <bottom/>
    </border>
    <border>
      <left style="medium">
        <color rgb="FFFFFFFF"/>
      </left>
      <right style="medium">
        <color rgb="FFFFFFFF"/>
      </right>
      <top style="medium">
        <color rgb="FFFFFFFF"/>
      </top>
      <bottom/>
    </border>
    <border>
      <left style="medium">
        <color rgb="FFFFFFFF"/>
      </left>
      <right style="medium">
        <color rgb="FFFFFFFF"/>
      </right>
      <top style="thick">
        <color rgb="FFFFFFFF"/>
      </top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FFFFFF"/>
      </left>
      <right style="medium">
        <color rgb="FF000000"/>
      </right>
      <top style="medium">
        <color rgb="FFFFFFFF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/>
      <top style="medium">
        <color theme="0"/>
      </top>
      <bottom style="medium">
        <color theme="0"/>
      </bottom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 style="medium">
        <color rgb="FF000000"/>
      </right>
      <top style="medium">
        <color theme="0"/>
      </top>
      <bottom style="medium">
        <color rgb="FFFFFFFF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FFFFFF"/>
      </left>
      <right style="medium">
        <color rgb="FFFFFFFF"/>
      </right>
      <top/>
      <bottom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</border>
    <border>
      <left style="medium">
        <color rgb="FF00000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</border>
    <border>
      <left/>
      <right style="medium">
        <color rgb="FF000000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/>
      <bottom style="medium">
        <color theme="0"/>
      </bottom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theme="0"/>
      </bottom>
    </border>
    <border>
      <left style="medium">
        <color rgb="FF000000"/>
      </left>
      <right style="medium">
        <color rgb="FFFFFFFF"/>
      </right>
      <top style="medium">
        <color theme="0"/>
      </top>
      <bottom style="medium">
        <color theme="0"/>
      </bottom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rgb="FFFFFFFF"/>
      </bottom>
    </border>
    <border>
      <top style="medium">
        <color rgb="FF000000"/>
      </top>
      <bottom/>
    </border>
    <border>
      <left style="medium">
        <color rgb="FFFFFFFF"/>
      </left>
      <right style="medium">
        <color rgb="FFFFFFFF"/>
      </right>
      <top style="medium">
        <color theme="0"/>
      </top>
      <bottom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FFFFFF"/>
      </right>
      <top/>
      <bottom style="medium">
        <color theme="0"/>
      </bottom>
    </border>
    <border>
      <left/>
      <right style="medium">
        <color rgb="FF000000"/>
      </right>
      <bottom style="thick">
        <color rgb="FFFFFFFF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FFFFFF"/>
      </right>
      <top style="thick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theme="0"/>
      </top>
      <bottom style="thick">
        <color rgb="FFFFFFFF"/>
      </bottom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theme="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FFFFFF"/>
      </left>
      <right style="medium">
        <color rgb="FF000000"/>
      </right>
      <top style="thick">
        <color rgb="FFFFFFFF"/>
      </top>
      <bottom style="medium">
        <color rgb="FFFFFFFF"/>
      </bottom>
    </border>
    <border>
      <left style="medium">
        <color rgb="FFFFFFFF"/>
      </left>
      <right/>
      <top style="medium">
        <color rgb="FFFFFFFF"/>
      </top>
      <bottom style="medium">
        <color theme="0"/>
      </bottom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theme="0"/>
      </left>
      <right style="medium">
        <color rgb="FF000000"/>
      </right>
      <top style="medium">
        <color rgb="FFFFFFFF"/>
      </top>
      <bottom style="medium">
        <color theme="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/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</border>
    <border>
      <left style="medium">
        <color rgb="FFFFFFFF"/>
      </left>
      <right style="medium">
        <color rgb="FFFFFFFF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FFFFFF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medium">
        <color rgb="FFFFFFFF"/>
      </top>
      <bottom style="medium">
        <color rgb="FF000000"/>
      </bottom>
    </border>
    <border>
      <right style="medium">
        <color rgb="FF000000"/>
      </right>
      <bottom style="medium">
        <color rgb="FFFFFFFF"/>
      </bottom>
    </border>
    <border>
      <left style="medium">
        <color rgb="FF000000"/>
      </left>
      <right style="medium">
        <color rgb="FFFFFFFF"/>
      </right>
      <top style="medium">
        <color rgb="FF000000"/>
      </top>
      <bottom style="thick">
        <color rgb="FFFFFFFF"/>
      </bottom>
    </border>
    <border>
      <left style="medium">
        <color rgb="FFFFFFFF"/>
      </left>
      <right style="medium">
        <color rgb="FFFFFFFF"/>
      </right>
      <top style="medium">
        <color rgb="FF000000"/>
      </top>
      <bottom style="thick">
        <color rgb="FFFFFFFF"/>
      </bottom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FFFFFF"/>
      </left>
      <right style="medium">
        <color rgb="FF000000"/>
      </right>
      <top style="medium">
        <color rgb="FF000000"/>
      </top>
      <bottom style="thick">
        <color rgb="FFFFFFFF"/>
      </bottom>
    </border>
    <border>
      <left style="medium">
        <color rgb="FF000000"/>
      </left>
      <right style="medium">
        <color rgb="FFFFFFFF"/>
      </right>
      <top style="medium">
        <color rgb="FFFFFFFF"/>
      </top>
      <bottom style="thick">
        <color rgb="FFFFFFFF"/>
      </bottom>
    </border>
    <border>
      <left style="medium">
        <color rgb="FFFFFFFF"/>
      </left>
      <top style="medium">
        <color rgb="FFFFFFFF"/>
      </top>
      <bottom style="thick">
        <color rgb="FFFFFFFF"/>
      </bottom>
    </border>
    <border>
      <top style="medium">
        <color rgb="FFFFFFFF"/>
      </top>
      <bottom style="thick">
        <color rgb="FFFFFFFF"/>
      </bottom>
    </border>
    <border>
      <right style="medium">
        <color rgb="FF000000"/>
      </right>
      <top style="medium">
        <color rgb="FFFFFFFF"/>
      </top>
      <bottom style="thick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000000"/>
      </bottom>
    </border>
    <border>
      <left/>
      <top style="thin">
        <color rgb="FF000000"/>
      </top>
    </border>
    <border>
      <left style="medium">
        <color rgb="FFFFFFFF"/>
      </left>
      <right style="medium">
        <color rgb="FF000000"/>
      </right>
      <top style="thick">
        <color rgb="FFFFFFFF"/>
      </top>
      <bottom/>
    </border>
    <border>
      <left style="medium">
        <color rgb="FFFFFFFF"/>
      </left>
      <top/>
      <bottom style="medium">
        <color rgb="FFFFFFFF"/>
      </bottom>
    </border>
    <border>
      <top/>
      <bottom style="medium">
        <color rgb="FFFFFFFF"/>
      </bottom>
    </border>
    <border>
      <right style="medium">
        <color rgb="FF000000"/>
      </right>
      <top/>
      <bottom style="medium">
        <color rgb="FFFFFFFF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 style="medium">
        <color rgb="FF000000"/>
      </left>
      <right style="medium">
        <color rgb="FFFFFFFF"/>
      </right>
      <top style="medium">
        <color rgb="FFFFFFFF"/>
      </top>
      <bottom/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FFFFFF"/>
      </right>
      <top/>
      <bottom style="medium">
        <color rgb="FFFFFFFF"/>
      </bottom>
    </border>
    <border>
      <left style="medium">
        <color rgb="FFFFFFFF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3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0" fillId="0" fontId="1" numFmtId="0" xfId="0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2" fontId="2" numFmtId="0" xfId="0" applyAlignment="1" applyBorder="1" applyFill="1" applyFont="1">
      <alignment horizontal="center" vertical="center"/>
    </xf>
    <xf borderId="7" fillId="0" fontId="3" numFmtId="0" xfId="0" applyBorder="1" applyFont="1"/>
    <xf borderId="6" fillId="2" fontId="2" numFmtId="0" xfId="0" applyAlignment="1" applyBorder="1" applyFont="1">
      <alignment horizontal="left" vertical="center"/>
    </xf>
    <xf borderId="8" fillId="0" fontId="3" numFmtId="0" xfId="0" applyBorder="1" applyFont="1"/>
    <xf borderId="9" fillId="0" fontId="1" numFmtId="0" xfId="0" applyBorder="1" applyFont="1"/>
    <xf borderId="5" fillId="0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0" fillId="0" fontId="1" numFmtId="0" xfId="0" applyBorder="1" applyFont="1"/>
    <xf borderId="0" fillId="0" fontId="5" numFmtId="0" xfId="0" applyFont="1"/>
    <xf borderId="11" fillId="0" fontId="5" numFmtId="0" xfId="0" applyBorder="1" applyFont="1"/>
    <xf borderId="12" fillId="0" fontId="1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13" fillId="0" fontId="1" numFmtId="0" xfId="0" applyBorder="1" applyFont="1"/>
    <xf borderId="0" fillId="0" fontId="2" numFmtId="0" xfId="0" applyAlignment="1" applyFont="1">
      <alignment vertical="center"/>
    </xf>
    <xf borderId="6" fillId="3" fontId="6" numFmtId="0" xfId="0" applyAlignment="1" applyBorder="1" applyFill="1" applyFont="1">
      <alignment horizontal="center" vertical="center"/>
    </xf>
    <xf borderId="14" fillId="0" fontId="3" numFmtId="0" xfId="0" applyBorder="1" applyFont="1"/>
    <xf borderId="15" fillId="3" fontId="7" numFmtId="0" xfId="0" applyAlignment="1" applyBorder="1" applyFont="1">
      <alignment horizontal="center" vertical="center"/>
    </xf>
    <xf borderId="16" fillId="3" fontId="7" numFmtId="0" xfId="0" applyAlignment="1" applyBorder="1" applyFont="1">
      <alignment horizontal="center" vertical="center"/>
    </xf>
    <xf borderId="6" fillId="2" fontId="8" numFmtId="0" xfId="0" applyAlignment="1" applyBorder="1" applyFont="1">
      <alignment horizontal="left" readingOrder="0" vertical="center"/>
    </xf>
    <xf borderId="17" fillId="4" fontId="9" numFmtId="0" xfId="0" applyAlignment="1" applyBorder="1" applyFill="1" applyFont="1">
      <alignment horizontal="center" readingOrder="1" shrinkToFit="0" vertical="center" wrapText="1"/>
    </xf>
    <xf borderId="18" fillId="4" fontId="9" numFmtId="0" xfId="0" applyAlignment="1" applyBorder="1" applyFont="1">
      <alignment horizontal="center" readingOrder="1" shrinkToFit="0" vertical="center" wrapText="1"/>
    </xf>
    <xf borderId="19" fillId="0" fontId="1" numFmtId="0" xfId="0" applyBorder="1" applyFont="1"/>
    <xf borderId="7" fillId="0" fontId="10" numFmtId="0" xfId="0" applyAlignment="1" applyBorder="1" applyFont="1">
      <alignment horizontal="center" vertical="center"/>
    </xf>
    <xf borderId="20" fillId="5" fontId="8" numFmtId="0" xfId="0" applyAlignment="1" applyBorder="1" applyFill="1" applyFont="1">
      <alignment readingOrder="0"/>
    </xf>
    <xf borderId="21" fillId="5" fontId="1" numFmtId="0" xfId="0" applyBorder="1" applyFont="1"/>
    <xf borderId="6" fillId="6" fontId="6" numFmtId="0" xfId="0" applyAlignment="1" applyBorder="1" applyFill="1" applyFont="1">
      <alignment horizontal="center" vertical="center"/>
    </xf>
    <xf borderId="22" fillId="4" fontId="9" numFmtId="0" xfId="0" applyAlignment="1" applyBorder="1" applyFont="1">
      <alignment horizontal="center" readingOrder="1" shrinkToFit="0" vertical="center" wrapText="1"/>
    </xf>
    <xf borderId="23" fillId="0" fontId="3" numFmtId="0" xfId="0" applyBorder="1" applyFont="1"/>
    <xf borderId="15" fillId="6" fontId="7" numFmtId="0" xfId="0" applyAlignment="1" applyBorder="1" applyFont="1">
      <alignment horizontal="center" vertical="center"/>
    </xf>
    <xf borderId="24" fillId="4" fontId="9" numFmtId="0" xfId="0" applyAlignment="1" applyBorder="1" applyFont="1">
      <alignment horizontal="center" readingOrder="1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5" fontId="11" numFmtId="0" xfId="0" applyAlignment="1" applyBorder="1" applyFont="1">
      <alignment readingOrder="0"/>
    </xf>
    <xf borderId="28" fillId="4" fontId="9" numFmtId="0" xfId="0" applyAlignment="1" applyBorder="1" applyFont="1">
      <alignment horizontal="center" readingOrder="1" shrinkToFit="0" textRotation="90" vertical="center" wrapText="1"/>
    </xf>
    <xf borderId="28" fillId="4" fontId="9" numFmtId="0" xfId="0" applyAlignment="1" applyBorder="1" applyFont="1">
      <alignment horizontal="center" readingOrder="1" shrinkToFit="0" vertical="center" wrapText="1"/>
    </xf>
    <xf borderId="16" fillId="6" fontId="7" numFmtId="0" xfId="0" applyAlignment="1" applyBorder="1" applyFont="1">
      <alignment horizontal="center" vertical="center"/>
    </xf>
    <xf borderId="29" fillId="0" fontId="3" numFmtId="0" xfId="0" applyBorder="1" applyFont="1"/>
    <xf borderId="30" fillId="7" fontId="1" numFmtId="0" xfId="0" applyAlignment="1" applyBorder="1" applyFill="1" applyFont="1">
      <alignment horizontal="center" readingOrder="1" shrinkToFit="0" vertical="center" wrapText="1"/>
    </xf>
    <xf borderId="7" fillId="0" fontId="10" numFmtId="0" xfId="0" applyAlignment="1" applyBorder="1" applyFont="1">
      <alignment horizontal="center"/>
    </xf>
    <xf borderId="1" fillId="5" fontId="8" numFmtId="0" xfId="0" applyAlignment="1" applyBorder="1" applyFont="1">
      <alignment horizontal="left" readingOrder="0" vertical="top"/>
    </xf>
    <xf borderId="4" fillId="0" fontId="3" numFmtId="0" xfId="0" applyBorder="1" applyFont="1"/>
    <xf borderId="20" fillId="5" fontId="4" numFmtId="0" xfId="0" applyBorder="1" applyFont="1"/>
    <xf borderId="31" fillId="7" fontId="1" numFmtId="0" xfId="0" applyAlignment="1" applyBorder="1" applyFont="1">
      <alignment horizontal="center" readingOrder="1" shrinkToFit="0" vertical="center" wrapText="1"/>
    </xf>
    <xf borderId="32" fillId="7" fontId="1" numFmtId="0" xfId="0" applyAlignment="1" applyBorder="1" applyFont="1">
      <alignment horizontal="center" readingOrder="1" shrinkToFit="0" vertical="center" wrapText="1"/>
    </xf>
    <xf borderId="6" fillId="8" fontId="6" numFmtId="0" xfId="0" applyAlignment="1" applyBorder="1" applyFill="1" applyFont="1">
      <alignment horizontal="center" vertical="center"/>
    </xf>
    <xf borderId="15" fillId="8" fontId="7" numFmtId="0" xfId="0" applyAlignment="1" applyBorder="1" applyFont="1">
      <alignment horizontal="center" vertical="center"/>
    </xf>
    <xf borderId="16" fillId="8" fontId="7" numFmtId="0" xfId="0" applyAlignment="1" applyBorder="1" applyFont="1">
      <alignment horizontal="center" vertical="center"/>
    </xf>
    <xf borderId="27" fillId="5" fontId="1" numFmtId="0" xfId="0" applyBorder="1" applyFont="1"/>
    <xf borderId="33" fillId="5" fontId="1" numFmtId="0" xfId="0" applyBorder="1" applyFont="1"/>
    <xf borderId="34" fillId="5" fontId="1" numFmtId="0" xfId="0" applyBorder="1" applyFont="1"/>
    <xf borderId="35" fillId="5" fontId="12" numFmtId="0" xfId="0" applyBorder="1" applyFont="1"/>
    <xf borderId="5" fillId="0" fontId="3" numFmtId="0" xfId="0" applyBorder="1" applyFont="1"/>
    <xf borderId="9" fillId="0" fontId="3" numFmtId="0" xfId="0" applyBorder="1" applyFont="1"/>
    <xf borderId="36" fillId="7" fontId="1" numFmtId="0" xfId="0" applyAlignment="1" applyBorder="1" applyFont="1">
      <alignment horizontal="center" readingOrder="1" shrinkToFit="0" vertical="center" wrapText="1"/>
    </xf>
    <xf borderId="37" fillId="5" fontId="1" numFmtId="0" xfId="0" applyBorder="1" applyFont="1"/>
    <xf borderId="38" fillId="5" fontId="1" numFmtId="0" xfId="0" applyBorder="1" applyFont="1"/>
    <xf borderId="39" fillId="5" fontId="12" numFmtId="0" xfId="0" applyBorder="1" applyFont="1"/>
    <xf borderId="40" fillId="0" fontId="3" numFmtId="0" xfId="0" applyBorder="1" applyFont="1"/>
    <xf borderId="11" fillId="0" fontId="3" numFmtId="0" xfId="0" applyBorder="1" applyFont="1"/>
    <xf borderId="6" fillId="9" fontId="6" numFmtId="0" xfId="0" applyAlignment="1" applyBorder="1" applyFill="1" applyFont="1">
      <alignment horizontal="center" vertical="center"/>
    </xf>
    <xf borderId="15" fillId="9" fontId="7" numFmtId="0" xfId="0" applyAlignment="1" applyBorder="1" applyFont="1">
      <alignment horizontal="center" vertical="center"/>
    </xf>
    <xf borderId="16" fillId="9" fontId="7" numFmtId="0" xfId="0" applyAlignment="1" applyBorder="1" applyFont="1">
      <alignment horizontal="center" vertical="center"/>
    </xf>
    <xf borderId="41" fillId="7" fontId="1" numFmtId="0" xfId="0" applyAlignment="1" applyBorder="1" applyFont="1">
      <alignment horizontal="center" readingOrder="1" shrinkToFit="0" vertical="center" wrapText="1"/>
    </xf>
    <xf borderId="7" fillId="0" fontId="13" numFmtId="0" xfId="0" applyAlignment="1" applyBorder="1" applyFont="1">
      <alignment horizontal="center"/>
    </xf>
    <xf borderId="42" fillId="7" fontId="1" numFmtId="0" xfId="0" applyAlignment="1" applyBorder="1" applyFont="1">
      <alignment horizontal="center" readingOrder="1" shrinkToFit="0" vertical="center" wrapText="1"/>
    </xf>
    <xf borderId="43" fillId="10" fontId="14" numFmtId="0" xfId="0" applyAlignment="1" applyBorder="1" applyFill="1" applyFont="1">
      <alignment horizontal="center" readingOrder="0"/>
    </xf>
    <xf borderId="44" fillId="0" fontId="3" numFmtId="0" xfId="0" applyBorder="1" applyFont="1"/>
    <xf borderId="45" fillId="0" fontId="3" numFmtId="0" xfId="0" applyBorder="1" applyFont="1"/>
    <xf borderId="46" fillId="11" fontId="15" numFmtId="0" xfId="0" applyAlignment="1" applyBorder="1" applyFill="1" applyFont="1">
      <alignment horizontal="center" readingOrder="0" shrinkToFit="0" vertical="center" wrapText="1"/>
    </xf>
    <xf borderId="47" fillId="0" fontId="3" numFmtId="0" xfId="0" applyBorder="1" applyFont="1"/>
    <xf borderId="48" fillId="0" fontId="3" numFmtId="0" xfId="0" applyBorder="1" applyFont="1"/>
    <xf borderId="49" fillId="7" fontId="1" numFmtId="0" xfId="0" applyAlignment="1" applyBorder="1" applyFont="1">
      <alignment horizontal="center" readingOrder="1" shrinkToFit="0" vertical="center" wrapText="1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2" fillId="0" fontId="16" numFmtId="0" xfId="0" applyAlignment="1" applyBorder="1" applyFont="1">
      <alignment horizontal="center"/>
    </xf>
    <xf borderId="0" fillId="0" fontId="16" numFmtId="0" xfId="0" applyAlignment="1" applyFont="1">
      <alignment horizontal="center"/>
    </xf>
    <xf borderId="43" fillId="12" fontId="8" numFmtId="0" xfId="0" applyAlignment="1" applyBorder="1" applyFill="1" applyFont="1">
      <alignment horizontal="center" readingOrder="0"/>
    </xf>
    <xf borderId="43" fillId="12" fontId="4" numFmtId="0" xfId="0" applyAlignment="1" applyBorder="1" applyFont="1">
      <alignment horizontal="center"/>
    </xf>
    <xf borderId="43" fillId="0" fontId="1" numFmtId="0" xfId="0" applyAlignment="1" applyBorder="1" applyFont="1">
      <alignment horizontal="left"/>
    </xf>
    <xf borderId="50" fillId="0" fontId="3" numFmtId="0" xfId="0" applyBorder="1" applyFont="1"/>
    <xf borderId="51" fillId="0" fontId="1" numFmtId="0" xfId="0" applyAlignment="1" applyBorder="1" applyFont="1">
      <alignment horizontal="center"/>
    </xf>
    <xf borderId="33" fillId="7" fontId="1" numFmtId="0" xfId="0" applyAlignment="1" applyBorder="1" applyFont="1">
      <alignment horizontal="center" readingOrder="1" shrinkToFit="0" vertical="center" wrapText="1"/>
    </xf>
    <xf borderId="46" fillId="0" fontId="1" numFmtId="0" xfId="0" applyAlignment="1" applyBorder="1" applyFont="1">
      <alignment horizontal="left"/>
    </xf>
    <xf borderId="52" fillId="0" fontId="3" numFmtId="0" xfId="0" applyBorder="1" applyFont="1"/>
    <xf borderId="46" fillId="13" fontId="15" numFmtId="0" xfId="0" applyAlignment="1" applyBorder="1" applyFill="1" applyFont="1">
      <alignment horizontal="center" readingOrder="0" shrinkToFit="0" vertical="center" wrapText="1"/>
    </xf>
    <xf borderId="53" fillId="0" fontId="1" numFmtId="0" xfId="0" applyAlignment="1" applyBorder="1" applyFont="1">
      <alignment horizontal="center"/>
    </xf>
    <xf borderId="54" fillId="0" fontId="1" numFmtId="0" xfId="0" applyBorder="1" applyFont="1"/>
    <xf borderId="55" fillId="7" fontId="1" numFmtId="0" xfId="0" applyAlignment="1" applyBorder="1" applyFont="1">
      <alignment horizontal="center" readingOrder="1" shrinkToFit="0" vertical="center" wrapText="1"/>
    </xf>
    <xf borderId="11" fillId="0" fontId="1" numFmtId="0" xfId="0" applyBorder="1" applyFont="1"/>
    <xf borderId="46" fillId="13" fontId="17" numFmtId="0" xfId="0" applyAlignment="1" applyBorder="1" applyFont="1">
      <alignment horizontal="center" shrinkToFit="0" vertical="center" wrapText="1"/>
    </xf>
    <xf borderId="56" fillId="7" fontId="1" numFmtId="0" xfId="0" applyAlignment="1" applyBorder="1" applyFont="1">
      <alignment horizontal="center" readingOrder="1" shrinkToFit="0" vertical="center" wrapText="1"/>
    </xf>
    <xf borderId="57" fillId="7" fontId="1" numFmtId="0" xfId="0" applyAlignment="1" applyBorder="1" applyFont="1">
      <alignment horizontal="center" readingOrder="1" shrinkToFit="0" vertical="center" wrapText="1"/>
    </xf>
    <xf borderId="1" fillId="14" fontId="8" numFmtId="0" xfId="0" applyAlignment="1" applyBorder="1" applyFill="1" applyFont="1">
      <alignment horizontal="center" readingOrder="0" vertical="center"/>
    </xf>
    <xf borderId="2" fillId="0" fontId="3" numFmtId="0" xfId="0" applyBorder="1" applyFont="1"/>
    <xf borderId="0" fillId="0" fontId="12" numFmtId="0" xfId="0" applyFont="1"/>
    <xf borderId="6" fillId="8" fontId="8" numFmtId="0" xfId="0" applyAlignment="1" applyBorder="1" applyFont="1">
      <alignment horizontal="center" readingOrder="0"/>
    </xf>
    <xf borderId="58" fillId="7" fontId="1" numFmtId="0" xfId="0" applyAlignment="1" applyBorder="1" applyFont="1">
      <alignment horizontal="center" readingOrder="1" shrinkToFit="0" vertical="center" wrapText="1"/>
    </xf>
    <xf borderId="59" fillId="7" fontId="1" numFmtId="0" xfId="0" applyAlignment="1" applyBorder="1" applyFont="1">
      <alignment horizontal="center" readingOrder="1" shrinkToFit="0" vertical="center" wrapText="1"/>
    </xf>
    <xf borderId="60" fillId="7" fontId="1" numFmtId="0" xfId="0" applyAlignment="1" applyBorder="1" applyFont="1">
      <alignment horizontal="center" readingOrder="1" shrinkToFit="0" vertical="center" wrapText="1"/>
    </xf>
    <xf borderId="61" fillId="7" fontId="1" numFmtId="0" xfId="0" applyAlignment="1" applyBorder="1" applyFont="1">
      <alignment horizontal="center" readingOrder="1" shrinkToFit="0" vertical="center" wrapText="1"/>
    </xf>
    <xf borderId="62" fillId="7" fontId="1" numFmtId="0" xfId="0" applyAlignment="1" applyBorder="1" applyFont="1">
      <alignment horizontal="center" readingOrder="1" shrinkToFit="0" vertical="center" wrapText="1"/>
    </xf>
    <xf borderId="18" fillId="4" fontId="9" numFmtId="0" xfId="0" applyAlignment="1" applyBorder="1" applyFont="1">
      <alignment horizontal="center" readingOrder="1" shrinkToFit="0" textRotation="90" vertical="center" wrapText="1"/>
    </xf>
    <xf borderId="63" fillId="7" fontId="1" numFmtId="0" xfId="0" applyAlignment="1" applyBorder="1" applyFont="1">
      <alignment horizontal="center" readingOrder="1" shrinkToFit="0" vertical="center" wrapText="1"/>
    </xf>
    <xf borderId="1" fillId="3" fontId="8" numFmtId="0" xfId="0" applyAlignment="1" applyBorder="1" applyFont="1">
      <alignment horizontal="center" readingOrder="0" vertical="center"/>
    </xf>
    <xf borderId="64" fillId="0" fontId="3" numFmtId="0" xfId="0" applyBorder="1" applyFont="1"/>
    <xf borderId="65" fillId="7" fontId="1" numFmtId="0" xfId="0" applyAlignment="1" applyBorder="1" applyFont="1">
      <alignment horizontal="center" readingOrder="1" shrinkToFit="0" vertical="center" wrapText="1"/>
    </xf>
    <xf borderId="66" fillId="0" fontId="3" numFmtId="0" xfId="0" applyBorder="1" applyFont="1"/>
    <xf borderId="67" fillId="0" fontId="3" numFmtId="0" xfId="0" applyBorder="1" applyFont="1"/>
    <xf borderId="68" fillId="0" fontId="3" numFmtId="0" xfId="0" applyBorder="1" applyFont="1"/>
    <xf borderId="69" fillId="4" fontId="9" numFmtId="0" xfId="0" applyAlignment="1" applyBorder="1" applyFont="1">
      <alignment horizontal="center" readingOrder="1" shrinkToFit="0" textRotation="90" vertical="center" wrapText="1"/>
    </xf>
    <xf borderId="70" fillId="7" fontId="1" numFmtId="0" xfId="0" applyAlignment="1" applyBorder="1" applyFont="1">
      <alignment horizontal="center" readingOrder="1" shrinkToFit="0" vertical="center" wrapText="1"/>
    </xf>
    <xf borderId="71" fillId="0" fontId="3" numFmtId="0" xfId="0" applyBorder="1" applyFont="1"/>
    <xf borderId="72" fillId="15" fontId="8" numFmtId="0" xfId="0" applyAlignment="1" applyBorder="1" applyFill="1" applyFont="1">
      <alignment horizontal="center" readingOrder="0" vertical="center"/>
    </xf>
    <xf borderId="73" fillId="15" fontId="8" numFmtId="0" xfId="0" applyAlignment="1" applyBorder="1" applyFont="1">
      <alignment horizontal="center" readingOrder="0" vertical="center"/>
    </xf>
    <xf borderId="74" fillId="7" fontId="1" numFmtId="0" xfId="0" applyAlignment="1" applyBorder="1" applyFont="1">
      <alignment horizontal="center" readingOrder="1" shrinkToFit="0" vertical="center" wrapText="1"/>
    </xf>
    <xf borderId="75" fillId="7" fontId="1" numFmtId="0" xfId="0" applyAlignment="1" applyBorder="1" applyFont="1">
      <alignment horizontal="center" readingOrder="1" shrinkToFit="0" vertical="center" wrapText="1"/>
    </xf>
    <xf borderId="76" fillId="7" fontId="1" numFmtId="0" xfId="0" applyAlignment="1" applyBorder="1" applyFont="1">
      <alignment horizontal="center" readingOrder="1" shrinkToFit="0" vertical="center" wrapText="1"/>
    </xf>
    <xf borderId="77" fillId="15" fontId="4" numFmtId="0" xfId="0" applyAlignment="1" applyBorder="1" applyFont="1">
      <alignment horizontal="center" shrinkToFit="0" vertical="center" wrapText="1"/>
    </xf>
    <xf borderId="43" fillId="16" fontId="18" numFmtId="0" xfId="0" applyAlignment="1" applyBorder="1" applyFill="1" applyFont="1">
      <alignment horizontal="center" readingOrder="0" shrinkToFit="0" vertical="center" wrapText="1"/>
    </xf>
    <xf borderId="0" fillId="0" fontId="19" numFmtId="0" xfId="0" applyAlignment="1" applyFont="1">
      <alignment shrinkToFit="0" wrapText="1"/>
    </xf>
    <xf borderId="78" fillId="17" fontId="18" numFmtId="0" xfId="0" applyAlignment="1" applyBorder="1" applyFill="1" applyFont="1">
      <alignment horizontal="center" readingOrder="0" shrinkToFit="0" vertical="center" wrapText="1"/>
    </xf>
    <xf borderId="79" fillId="17" fontId="19" numFmtId="0" xfId="0" applyAlignment="1" applyBorder="1" applyFont="1">
      <alignment horizontal="center" shrinkToFit="0" vertical="center" wrapText="1"/>
    </xf>
    <xf borderId="80" fillId="7" fontId="1" numFmtId="0" xfId="0" applyAlignment="1" applyBorder="1" applyFont="1">
      <alignment horizontal="center" readingOrder="1" shrinkToFit="0" vertical="center" wrapText="1"/>
    </xf>
    <xf borderId="81" fillId="7" fontId="1" numFmtId="0" xfId="0" applyAlignment="1" applyBorder="1" applyFont="1">
      <alignment horizontal="center" readingOrder="1" shrinkToFit="0" vertical="center" wrapText="1"/>
    </xf>
    <xf borderId="82" fillId="17" fontId="19" numFmtId="0" xfId="0" applyAlignment="1" applyBorder="1" applyFont="1">
      <alignment horizontal="center" shrinkToFit="0" vertical="center" wrapText="1"/>
    </xf>
    <xf borderId="83" fillId="7" fontId="1" numFmtId="0" xfId="0" applyAlignment="1" applyBorder="1" applyFont="1">
      <alignment horizontal="center" readingOrder="1" shrinkToFit="0" vertical="center" wrapText="1"/>
    </xf>
    <xf borderId="0" fillId="0" fontId="1" numFmtId="0" xfId="0" applyAlignment="1" applyFont="1">
      <alignment vertical="center"/>
    </xf>
    <xf borderId="84" fillId="7" fontId="1" numFmtId="0" xfId="0" applyAlignment="1" applyBorder="1" applyFont="1">
      <alignment horizontal="center" readingOrder="1" shrinkToFit="0" vertical="center" wrapText="1"/>
    </xf>
    <xf borderId="85" fillId="7" fontId="1" numFmtId="0" xfId="0" applyAlignment="1" applyBorder="1" applyFont="1">
      <alignment horizontal="center" readingOrder="1" shrinkToFit="0" vertical="center" wrapText="1"/>
    </xf>
    <xf borderId="43" fillId="18" fontId="18" numFmtId="0" xfId="0" applyAlignment="1" applyBorder="1" applyFill="1" applyFont="1">
      <alignment horizontal="center" readingOrder="0" shrinkToFit="0" vertical="center" wrapText="1"/>
    </xf>
    <xf borderId="86" fillId="7" fontId="1" numFmtId="0" xfId="0" applyAlignment="1" applyBorder="1" applyFont="1">
      <alignment horizontal="center" readingOrder="1" shrinkToFit="0" vertical="center" wrapText="1"/>
    </xf>
    <xf borderId="87" fillId="16" fontId="18" numFmtId="0" xfId="0" applyAlignment="1" applyBorder="1" applyFont="1">
      <alignment horizontal="center" readingOrder="0" shrinkToFit="0" vertical="center" wrapText="1"/>
    </xf>
    <xf borderId="88" fillId="0" fontId="3" numFmtId="0" xfId="0" applyBorder="1" applyFont="1"/>
    <xf borderId="89" fillId="7" fontId="1" numFmtId="0" xfId="0" applyAlignment="1" applyBorder="1" applyFont="1">
      <alignment horizontal="center" readingOrder="1" shrinkToFit="0" vertical="center" wrapText="1"/>
    </xf>
    <xf borderId="90" fillId="0" fontId="3" numFmtId="0" xfId="0" applyBorder="1" applyFont="1"/>
    <xf borderId="91" fillId="7" fontId="1" numFmtId="0" xfId="0" applyAlignment="1" applyBorder="1" applyFont="1">
      <alignment horizontal="center" readingOrder="1" shrinkToFit="0" vertical="center" wrapText="1"/>
    </xf>
    <xf borderId="92" fillId="7" fontId="1" numFmtId="0" xfId="0" applyAlignment="1" applyBorder="1" applyFont="1">
      <alignment horizontal="center" readingOrder="1" shrinkToFit="0" vertical="center" wrapText="1"/>
    </xf>
    <xf borderId="93" fillId="17" fontId="18" numFmtId="0" xfId="0" applyAlignment="1" applyBorder="1" applyFont="1">
      <alignment horizontal="center" readingOrder="0" shrinkToFit="0" vertical="center" wrapText="1"/>
    </xf>
    <xf borderId="94" fillId="17" fontId="19" numFmtId="0" xfId="0" applyAlignment="1" applyBorder="1" applyFont="1">
      <alignment horizontal="center" shrinkToFit="0" vertical="center" wrapText="1"/>
    </xf>
    <xf borderId="95" fillId="17" fontId="19" numFmtId="0" xfId="0" applyAlignment="1" applyBorder="1" applyFont="1">
      <alignment shrinkToFit="0" vertical="center" wrapText="1"/>
    </xf>
    <xf borderId="96" fillId="7" fontId="1" numFmtId="0" xfId="0" applyAlignment="1" applyBorder="1" applyFont="1">
      <alignment horizontal="center" readingOrder="1" shrinkToFit="0" vertical="center" wrapText="1"/>
    </xf>
    <xf borderId="87" fillId="18" fontId="18" numFmtId="0" xfId="0" applyAlignment="1" applyBorder="1" applyFont="1">
      <alignment horizontal="center" readingOrder="0" shrinkToFit="0" vertical="center" wrapText="1"/>
    </xf>
    <xf borderId="87" fillId="16" fontId="19" numFmtId="0" xfId="0" applyAlignment="1" applyBorder="1" applyFont="1">
      <alignment horizontal="center" shrinkToFit="0" vertical="center" wrapText="1"/>
    </xf>
    <xf borderId="95" fillId="17" fontId="19" numFmtId="0" xfId="0" applyAlignment="1" applyBorder="1" applyFont="1">
      <alignment horizontal="center" shrinkToFit="0" vertical="center" wrapText="1"/>
    </xf>
    <xf borderId="87" fillId="18" fontId="19" numFmtId="0" xfId="0" applyAlignment="1" applyBorder="1" applyFont="1">
      <alignment horizontal="center" shrinkToFit="0" vertical="center" wrapText="1"/>
    </xf>
    <xf borderId="97" fillId="19" fontId="4" numFmtId="0" xfId="0" applyAlignment="1" applyBorder="1" applyFill="1" applyFont="1">
      <alignment horizontal="center" vertical="center"/>
    </xf>
    <xf borderId="98" fillId="0" fontId="3" numFmtId="0" xfId="0" applyBorder="1" applyFont="1"/>
    <xf borderId="99" fillId="19" fontId="4" numFmtId="0" xfId="0" applyAlignment="1" applyBorder="1" applyFont="1">
      <alignment horizontal="center" vertical="center"/>
    </xf>
    <xf borderId="43" fillId="19" fontId="20" numFmtId="0" xfId="0" applyAlignment="1" applyBorder="1" applyFont="1">
      <alignment horizontal="center" readingOrder="0" vertical="center"/>
    </xf>
    <xf borderId="78" fillId="20" fontId="19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51" fillId="20" fontId="19" numFmtId="0" xfId="0" applyAlignment="1" applyBorder="1" applyFont="1">
      <alignment horizontal="center" vertical="center"/>
    </xf>
    <xf borderId="54" fillId="0" fontId="3" numFmtId="0" xfId="0" applyBorder="1" applyFont="1"/>
    <xf borderId="100" fillId="20" fontId="19" numFmtId="0" xfId="0" applyAlignment="1" applyBorder="1" applyFont="1">
      <alignment horizontal="center" vertical="center"/>
    </xf>
    <xf borderId="0" fillId="0" fontId="19" numFmtId="0" xfId="0" applyAlignment="1" applyFont="1">
      <alignment vertical="center"/>
    </xf>
    <xf borderId="1" fillId="0" fontId="21" numFmtId="0" xfId="0" applyAlignment="1" applyBorder="1" applyFont="1">
      <alignment horizontal="center" vertical="center"/>
    </xf>
    <xf borderId="101" fillId="0" fontId="3" numFmtId="0" xfId="0" applyBorder="1" applyFont="1"/>
    <xf borderId="102" fillId="20" fontId="11" numFmtId="0" xfId="0" applyAlignment="1" applyBorder="1" applyFont="1">
      <alignment horizontal="center" readingOrder="0" shrinkToFit="0" vertical="center" wrapText="1"/>
    </xf>
    <xf borderId="103" fillId="0" fontId="3" numFmtId="0" xfId="0" applyBorder="1" applyFont="1"/>
    <xf borderId="104" fillId="0" fontId="3" numFmtId="0" xfId="0" applyBorder="1" applyFont="1"/>
    <xf borderId="105" fillId="0" fontId="3" numFmtId="0" xfId="0" applyBorder="1" applyFont="1"/>
    <xf borderId="93" fillId="20" fontId="19" numFmtId="0" xfId="0" applyAlignment="1" applyBorder="1" applyFont="1">
      <alignment horizontal="center" vertical="center"/>
    </xf>
    <xf borderId="106" fillId="20" fontId="18" numFmtId="0" xfId="0" applyAlignment="1" applyBorder="1" applyFont="1">
      <alignment horizontal="center" readingOrder="0" vertical="center"/>
    </xf>
    <xf borderId="107" fillId="7" fontId="1" numFmtId="0" xfId="0" applyAlignment="1" applyBorder="1" applyFont="1">
      <alignment horizontal="center" readingOrder="1" shrinkToFit="0" vertical="center" wrapText="1"/>
    </xf>
    <xf borderId="108" fillId="0" fontId="3" numFmtId="0" xfId="0" applyBorder="1" applyFont="1"/>
    <xf borderId="109" fillId="21" fontId="22" numFmtId="0" xfId="0" applyAlignment="1" applyBorder="1" applyFill="1" applyFont="1">
      <alignment horizontal="center" readingOrder="1" shrinkToFit="0" vertical="center" wrapText="1"/>
    </xf>
    <xf borderId="110" fillId="21" fontId="22" numFmtId="0" xfId="0" applyAlignment="1" applyBorder="1" applyFont="1">
      <alignment horizontal="center" readingOrder="1" shrinkToFit="0" vertical="center" wrapText="1"/>
    </xf>
    <xf borderId="111" fillId="7" fontId="1" numFmtId="0" xfId="0" applyAlignment="1" applyBorder="1" applyFont="1">
      <alignment horizontal="center" readingOrder="1" shrinkToFit="0" vertical="center" wrapText="1"/>
    </xf>
    <xf borderId="112" fillId="20" fontId="19" numFmtId="9" xfId="0" applyAlignment="1" applyBorder="1" applyFont="1" applyNumberFormat="1">
      <alignment horizontal="center" vertical="center"/>
    </xf>
    <xf borderId="113" fillId="0" fontId="3" numFmtId="0" xfId="0" applyBorder="1" applyFont="1"/>
    <xf borderId="114" fillId="0" fontId="3" numFmtId="0" xfId="0" applyBorder="1" applyFont="1"/>
    <xf borderId="115" fillId="0" fontId="3" numFmtId="0" xfId="0" applyBorder="1" applyFont="1"/>
    <xf borderId="116" fillId="21" fontId="22" numFmtId="0" xfId="0" applyAlignment="1" applyBorder="1" applyFont="1">
      <alignment horizontal="center" readingOrder="1" shrinkToFit="0" vertical="center" wrapText="1"/>
    </xf>
    <xf borderId="117" fillId="21" fontId="22" numFmtId="0" xfId="0" applyAlignment="1" applyBorder="1" applyFont="1">
      <alignment horizontal="center" readingOrder="1" shrinkToFit="0" vertical="center" wrapText="1"/>
    </xf>
    <xf borderId="118" fillId="21" fontId="22" numFmtId="0" xfId="0" applyAlignment="1" applyBorder="1" applyFont="1">
      <alignment horizontal="center" readingOrder="1" shrinkToFit="0" vertical="center" wrapText="1"/>
    </xf>
    <xf borderId="119" fillId="0" fontId="3" numFmtId="0" xfId="0" applyBorder="1" applyFont="1"/>
    <xf borderId="120" fillId="0" fontId="3" numFmtId="0" xfId="0" applyBorder="1" applyFont="1"/>
    <xf borderId="30" fillId="12" fontId="23" numFmtId="0" xfId="0" applyAlignment="1" applyBorder="1" applyFont="1">
      <alignment horizontal="center" readingOrder="1" shrinkToFit="0" vertical="center" wrapText="1"/>
    </xf>
    <xf borderId="32" fillId="20" fontId="24" numFmtId="0" xfId="0" applyAlignment="1" applyBorder="1" applyFont="1">
      <alignment horizontal="center" readingOrder="1" shrinkToFit="0" vertical="center" wrapText="1"/>
    </xf>
    <xf borderId="121" fillId="20" fontId="19" numFmtId="0" xfId="0" applyAlignment="1" applyBorder="1" applyFont="1">
      <alignment horizontal="center" vertical="center"/>
    </xf>
    <xf borderId="122" fillId="7" fontId="1" numFmtId="0" xfId="0" applyAlignment="1" applyBorder="1" applyFont="1">
      <alignment horizontal="center" readingOrder="1" shrinkToFit="0" vertical="center" wrapText="1"/>
    </xf>
    <xf borderId="123" fillId="20" fontId="18" numFmtId="0" xfId="0" applyAlignment="1" applyBorder="1" applyFont="1">
      <alignment horizontal="center" readingOrder="0" shrinkToFit="0" vertical="center" wrapText="1"/>
    </xf>
    <xf borderId="124" fillId="20" fontId="24" numFmtId="0" xfId="0" applyAlignment="1" applyBorder="1" applyFont="1">
      <alignment horizontal="center" readingOrder="1" shrinkToFit="0" vertical="center" wrapText="1"/>
    </xf>
    <xf borderId="125" fillId="20" fontId="24" numFmtId="0" xfId="0" applyAlignment="1" applyBorder="1" applyFont="1">
      <alignment horizontal="center" readingOrder="1" shrinkToFit="0" vertical="center" wrapText="1"/>
    </xf>
    <xf borderId="126" fillId="0" fontId="3" numFmtId="0" xfId="0" applyBorder="1" applyFont="1"/>
    <xf borderId="127" fillId="0" fontId="3" numFmtId="0" xfId="0" applyBorder="1" applyFont="1"/>
    <xf borderId="128" fillId="20" fontId="19" numFmtId="9" xfId="0" applyAlignment="1" applyBorder="1" applyFont="1" applyNumberFormat="1">
      <alignment horizontal="center" vertical="center"/>
    </xf>
    <xf borderId="87" fillId="20" fontId="11" numFmtId="0" xfId="0" applyAlignment="1" applyBorder="1" applyFont="1">
      <alignment horizontal="center" readingOrder="0" shrinkToFit="0" vertical="center" wrapText="1"/>
    </xf>
    <xf borderId="40" fillId="0" fontId="1" numFmtId="0" xfId="0" applyBorder="1" applyFont="1"/>
    <xf borderId="0" fillId="0" fontId="25" numFmtId="0" xfId="0" applyFont="1"/>
    <xf borderId="129" fillId="0" fontId="3" numFmtId="0" xfId="0" applyBorder="1" applyFont="1"/>
    <xf borderId="130" fillId="0" fontId="3" numFmtId="0" xfId="0" applyBorder="1" applyFont="1"/>
    <xf borderId="131" fillId="6" fontId="23" numFmtId="0" xfId="0" applyAlignment="1" applyBorder="1" applyFont="1">
      <alignment horizontal="center" readingOrder="1" shrinkToFit="0" vertical="center" wrapText="1"/>
    </xf>
    <xf borderId="132" fillId="0" fontId="3" numFmtId="0" xfId="0" applyBorder="1" applyFont="1"/>
    <xf borderId="87" fillId="20" fontId="12" numFmtId="0" xfId="0" applyAlignment="1" applyBorder="1" applyFont="1">
      <alignment horizontal="center" shrinkToFit="0" vertical="center" wrapText="1"/>
    </xf>
    <xf borderId="31" fillId="20" fontId="24" numFmtId="0" xfId="0" applyAlignment="1" applyBorder="1" applyFont="1">
      <alignment horizontal="center" readingOrder="1" shrinkToFit="0" vertical="center" wrapText="1"/>
    </xf>
    <xf borderId="133" fillId="20" fontId="19" numFmtId="0" xfId="0" applyAlignment="1" applyBorder="1" applyFont="1">
      <alignment horizontal="center" vertical="center"/>
    </xf>
    <xf borderId="36" fillId="20" fontId="24" numFmtId="0" xfId="0" applyAlignment="1" applyBorder="1" applyFont="1">
      <alignment horizontal="center" readingOrder="1" shrinkToFit="0" vertical="center" wrapText="1"/>
    </xf>
    <xf borderId="134" fillId="20" fontId="18" numFmtId="0" xfId="0" applyAlignment="1" applyBorder="1" applyFont="1">
      <alignment horizontal="center" readingOrder="0" shrinkToFit="0" vertical="center" wrapText="1"/>
    </xf>
    <xf borderId="131" fillId="8" fontId="23" numFmtId="0" xfId="0" applyAlignment="1" applyBorder="1" applyFont="1">
      <alignment horizontal="center" readingOrder="1" shrinkToFit="0" vertical="center" wrapText="1"/>
    </xf>
    <xf borderId="102" fillId="20" fontId="12" numFmtId="0" xfId="0" applyAlignment="1" applyBorder="1" applyFont="1">
      <alignment horizontal="center" shrinkToFit="0" vertical="center" wrapText="1"/>
    </xf>
    <xf borderId="135" fillId="0" fontId="3" numFmtId="0" xfId="0" applyBorder="1" applyFont="1"/>
    <xf borderId="136" fillId="0" fontId="3" numFmtId="0" xfId="0" applyBorder="1" applyFont="1"/>
    <xf borderId="137" fillId="8" fontId="23" numFmtId="0" xfId="0" applyAlignment="1" applyBorder="1" applyFont="1">
      <alignment horizontal="center" readingOrder="1" shrinkToFit="0" vertical="center" wrapText="1"/>
    </xf>
    <xf borderId="2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07" fillId="9" fontId="23" numFmtId="0" xfId="0" applyAlignment="1" applyBorder="1" applyFont="1">
      <alignment horizontal="center" readingOrder="1" shrinkToFit="0" vertical="center" wrapText="1"/>
    </xf>
    <xf borderId="91" fillId="20" fontId="24" numFmtId="0" xfId="0" applyAlignment="1" applyBorder="1" applyFont="1">
      <alignment horizontal="center" readingOrder="1" shrinkToFit="0" vertical="center" wrapText="1"/>
    </xf>
    <xf borderId="78" fillId="0" fontId="26" numFmtId="0" xfId="0" applyAlignment="1" applyBorder="1" applyFont="1">
      <alignment horizontal="center" readingOrder="1" shrinkToFit="0" vertical="center" wrapText="1"/>
    </xf>
    <xf borderId="51" fillId="0" fontId="1" numFmtId="0" xfId="0" applyAlignment="1" applyBorder="1" applyFont="1">
      <alignment horizontal="center" readingOrder="1" shrinkToFit="0" vertical="center" wrapText="1"/>
    </xf>
    <xf borderId="122" fillId="20" fontId="24" numFmtId="0" xfId="0" applyAlignment="1" applyBorder="1" applyFont="1">
      <alignment horizontal="center" readingOrder="1" shrinkToFit="0" vertical="center" wrapText="1"/>
    </xf>
    <xf borderId="0" fillId="0" fontId="1" numFmtId="0" xfId="0" applyAlignment="1" applyFont="1">
      <alignment horizontal="center" readingOrder="1" vertical="center"/>
    </xf>
    <xf borderId="138" fillId="20" fontId="24" numFmtId="0" xfId="0" applyAlignment="1" applyBorder="1" applyFont="1">
      <alignment horizontal="center" readingOrder="1" shrinkToFit="0" vertical="center" wrapText="1"/>
    </xf>
    <xf borderId="139" fillId="0" fontId="3" numFmtId="0" xfId="0" applyBorder="1" applyFont="1"/>
    <xf borderId="140" fillId="0" fontId="3" numFmtId="0" xfId="0" applyBorder="1" applyFont="1"/>
    <xf borderId="82" fillId="0" fontId="1" numFmtId="0" xfId="0" applyAlignment="1" applyBorder="1" applyFont="1">
      <alignment horizontal="center" readingOrder="1" shrinkToFit="0" vertical="center" wrapText="1"/>
    </xf>
    <xf borderId="0" fillId="0" fontId="1" numFmtId="0" xfId="0" applyAlignment="1" applyFont="1">
      <alignment horizontal="center" readingOrder="1" shrinkToFit="0" vertical="center" wrapText="1"/>
    </xf>
    <xf borderId="43" fillId="0" fontId="26" numFmtId="0" xfId="0" applyAlignment="1" applyBorder="1" applyFont="1">
      <alignment horizontal="center" readingOrder="1" shrinkToFit="0" vertical="center" wrapText="1"/>
    </xf>
    <xf borderId="51" fillId="0" fontId="1" numFmtId="0" xfId="0" applyAlignment="1" applyBorder="1" applyFont="1">
      <alignment horizontal="center" readingOrder="1" vertical="center"/>
    </xf>
    <xf borderId="141" fillId="0" fontId="26" numFmtId="0" xfId="0" applyAlignment="1" applyBorder="1" applyFont="1">
      <alignment horizontal="center" readingOrder="1" shrinkToFit="0" vertical="center" wrapText="1"/>
    </xf>
    <xf borderId="53" fillId="0" fontId="1" numFmtId="14" xfId="0" applyAlignment="1" applyBorder="1" applyFont="1" applyNumberFormat="1">
      <alignment horizontal="center" readingOrder="1" shrinkToFit="0" vertical="center" wrapText="1"/>
    </xf>
    <xf borderId="142" fillId="0" fontId="1" numFmtId="14" xfId="0" applyAlignment="1" applyBorder="1" applyFont="1" applyNumberFormat="1">
      <alignment horizontal="center" readingOrder="1" shrinkToFit="0" vertical="center" wrapText="1"/>
    </xf>
    <xf borderId="46" fillId="0" fontId="26" numFmtId="0" xfId="0" applyAlignment="1" applyBorder="1" applyFont="1">
      <alignment horizontal="center" readingOrder="1" shrinkToFit="0" vertical="center" wrapText="1"/>
    </xf>
    <xf borderId="53" fillId="0" fontId="1" numFmtId="0" xfId="0" applyAlignment="1" applyBorder="1" applyFont="1">
      <alignment horizontal="center" readingOrder="1" vertical="center"/>
    </xf>
    <xf borderId="143" fillId="0" fontId="1" numFmtId="0" xfId="0" applyBorder="1" applyFont="1"/>
    <xf borderId="144" fillId="0" fontId="1" numFmtId="0" xfId="0" applyBorder="1" applyFont="1"/>
    <xf borderId="145" fillId="0" fontId="1" numFmtId="0" xfId="0" applyBorder="1" applyFont="1"/>
    <xf borderId="0" fillId="0" fontId="26" numFmtId="0" xfId="0" applyAlignment="1" applyFont="1">
      <alignment horizontal="left" readingOrder="1" shrinkToFit="0" vertical="center" wrapText="1"/>
    </xf>
    <xf borderId="0" fillId="0" fontId="1" numFmtId="14" xfId="0" applyAlignment="1" applyFont="1" applyNumberFormat="1">
      <alignment horizontal="center" readingOrder="1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257175</xdr:colOff>
      <xdr:row>14</xdr:row>
      <xdr:rowOff>19050</xdr:rowOff>
    </xdr:from>
    <xdr:ext cx="333375" cy="295275"/>
    <xdr:sp>
      <xdr:nvSpPr>
        <xdr:cNvPr id="3" name="Shape 3"/>
        <xdr:cNvSpPr/>
      </xdr:nvSpPr>
      <xdr:spPr>
        <a:xfrm>
          <a:off x="5184075" y="3637125"/>
          <a:ext cx="323850" cy="285750"/>
        </a:xfrm>
        <a:prstGeom prst="rightArrow">
          <a:avLst>
            <a:gd fmla="val 50000" name="adj1"/>
            <a:gd fmla="val 50000" name="adj2"/>
          </a:avLst>
        </a:prstGeom>
        <a:solidFill>
          <a:schemeClr val="accent3"/>
        </a:solidFill>
        <a:ln cap="flat" cmpd="sng" w="12700">
          <a:solidFill>
            <a:srgbClr val="787878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9</xdr:col>
      <xdr:colOff>238125</xdr:colOff>
      <xdr:row>14</xdr:row>
      <xdr:rowOff>19050</xdr:rowOff>
    </xdr:from>
    <xdr:ext cx="333375" cy="295275"/>
    <xdr:sp>
      <xdr:nvSpPr>
        <xdr:cNvPr id="3" name="Shape 3"/>
        <xdr:cNvSpPr/>
      </xdr:nvSpPr>
      <xdr:spPr>
        <a:xfrm>
          <a:off x="5184075" y="3637125"/>
          <a:ext cx="323850" cy="285750"/>
        </a:xfrm>
        <a:prstGeom prst="rightArrow">
          <a:avLst>
            <a:gd fmla="val 50000" name="adj1"/>
            <a:gd fmla="val 50000" name="adj2"/>
          </a:avLst>
        </a:prstGeom>
        <a:solidFill>
          <a:schemeClr val="accent3"/>
        </a:solidFill>
        <a:ln cap="flat" cmpd="sng" w="12700">
          <a:solidFill>
            <a:srgbClr val="787878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.38"/>
    <col customWidth="1" min="2" max="2" width="2.13"/>
    <col customWidth="1" min="3" max="3" width="17.63"/>
    <col customWidth="1" min="4" max="4" width="6.5"/>
    <col customWidth="1" min="5" max="5" width="8.5"/>
    <col customWidth="1" min="6" max="6" width="9.38"/>
    <col customWidth="1" min="7" max="7" width="21.88"/>
    <col customWidth="1" min="8" max="8" width="40.5"/>
    <col customWidth="1" min="9" max="9" width="29.13"/>
    <col customWidth="1" min="10" max="10" width="10.0"/>
    <col customWidth="1" min="11" max="12" width="9.38"/>
    <col customWidth="1" min="13" max="13" width="11.0"/>
    <col customWidth="1" min="14" max="14" width="2.5"/>
    <col customWidth="1" min="15" max="15" width="1.5"/>
    <col customWidth="1" min="16" max="20" width="9.38"/>
    <col customWidth="1" hidden="1" min="21" max="21" width="9.38"/>
    <col customWidth="1" min="22" max="26" width="9.38"/>
  </cols>
  <sheetData>
    <row r="1" ht="16.5" customHeight="1">
      <c r="C1" s="3"/>
    </row>
    <row r="2" ht="9.0" customHeight="1">
      <c r="B2" s="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8"/>
    </row>
    <row r="3" ht="39.75" customHeight="1">
      <c r="B3" s="20"/>
      <c r="C3" s="26" t="s">
        <v>4</v>
      </c>
      <c r="D3" s="8"/>
      <c r="E3" s="8"/>
      <c r="F3" s="8"/>
      <c r="G3" s="8"/>
      <c r="H3" s="8"/>
      <c r="I3" s="8"/>
      <c r="J3" s="8"/>
      <c r="K3" s="8"/>
      <c r="L3" s="8"/>
      <c r="M3" s="10"/>
      <c r="N3" s="29"/>
    </row>
    <row r="4" ht="14.25" customHeight="1">
      <c r="B4" s="2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9"/>
    </row>
    <row r="5" ht="14.25" customHeight="1">
      <c r="B5" s="20"/>
      <c r="C5" s="31" t="s">
        <v>8</v>
      </c>
      <c r="D5" s="32"/>
      <c r="E5" s="32"/>
      <c r="F5" s="32"/>
      <c r="G5" s="40" t="s">
        <v>10</v>
      </c>
      <c r="H5" s="47" t="s">
        <v>15</v>
      </c>
      <c r="I5" s="48"/>
      <c r="J5" s="49" t="s">
        <v>18</v>
      </c>
      <c r="K5" s="32"/>
      <c r="L5" s="32"/>
      <c r="M5" s="55"/>
      <c r="N5" s="29"/>
    </row>
    <row r="6" ht="14.25" customHeight="1">
      <c r="B6" s="20"/>
      <c r="C6" s="56"/>
      <c r="D6" s="57"/>
      <c r="E6" s="57"/>
      <c r="F6" s="57"/>
      <c r="G6" s="58" t="s">
        <v>20</v>
      </c>
      <c r="H6" s="59"/>
      <c r="I6" s="60"/>
      <c r="J6" s="56"/>
      <c r="K6" s="57"/>
      <c r="L6" s="57"/>
      <c r="M6" s="58" t="s">
        <v>21</v>
      </c>
      <c r="N6" s="29"/>
    </row>
    <row r="7" ht="14.25" customHeight="1">
      <c r="B7" s="20"/>
      <c r="C7" s="62"/>
      <c r="D7" s="63"/>
      <c r="E7" s="63"/>
      <c r="F7" s="63"/>
      <c r="G7" s="64" t="s">
        <v>22</v>
      </c>
      <c r="H7" s="65"/>
      <c r="I7" s="66"/>
      <c r="J7" s="62"/>
      <c r="K7" s="63"/>
      <c r="L7" s="63"/>
      <c r="M7" s="64" t="s">
        <v>23</v>
      </c>
      <c r="N7" s="29"/>
    </row>
    <row r="8" ht="14.25" customHeight="1">
      <c r="B8" s="20"/>
      <c r="C8" s="3"/>
      <c r="D8" s="3"/>
      <c r="E8" s="3"/>
      <c r="F8" s="3"/>
      <c r="G8" s="3"/>
      <c r="H8" s="3" t="str">
        <f>C1</f>
        <v/>
      </c>
      <c r="I8" s="3"/>
      <c r="J8" s="3"/>
      <c r="K8" s="3"/>
      <c r="L8" s="3"/>
      <c r="M8" s="3"/>
      <c r="N8" s="29"/>
    </row>
    <row r="9" ht="14.25" customHeight="1">
      <c r="B9" s="20"/>
      <c r="C9" s="73" t="s">
        <v>24</v>
      </c>
      <c r="D9" s="74"/>
      <c r="E9" s="74"/>
      <c r="F9" s="74"/>
      <c r="G9" s="74"/>
      <c r="H9" s="74"/>
      <c r="I9" s="74"/>
      <c r="J9" s="74"/>
      <c r="K9" s="74"/>
      <c r="L9" s="74"/>
      <c r="M9" s="75"/>
      <c r="N9" s="29"/>
    </row>
    <row r="10" ht="114.0" customHeight="1">
      <c r="B10" s="20"/>
      <c r="C10" s="76" t="s">
        <v>25</v>
      </c>
      <c r="D10" s="77"/>
      <c r="E10" s="77"/>
      <c r="F10" s="77"/>
      <c r="G10" s="77"/>
      <c r="H10" s="77"/>
      <c r="I10" s="77"/>
      <c r="J10" s="77"/>
      <c r="K10" s="77"/>
      <c r="L10" s="77"/>
      <c r="M10" s="78"/>
      <c r="N10" s="29"/>
    </row>
    <row r="11" ht="14.25" customHeight="1">
      <c r="B11" s="2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9"/>
    </row>
    <row r="12" ht="14.25" customHeight="1">
      <c r="B12" s="20"/>
      <c r="C12" s="84" t="s">
        <v>26</v>
      </c>
      <c r="D12" s="74"/>
      <c r="E12" s="74"/>
      <c r="F12" s="74"/>
      <c r="G12" s="75"/>
      <c r="H12" s="3"/>
      <c r="I12" s="85" t="s">
        <v>28</v>
      </c>
      <c r="J12" s="74"/>
      <c r="K12" s="74"/>
      <c r="L12" s="74"/>
      <c r="M12" s="75"/>
      <c r="N12" s="29"/>
    </row>
    <row r="13" ht="173.25" customHeight="1">
      <c r="B13" s="20"/>
      <c r="C13" s="92" t="s">
        <v>29</v>
      </c>
      <c r="D13" s="77"/>
      <c r="E13" s="77"/>
      <c r="F13" s="77"/>
      <c r="G13" s="78"/>
      <c r="H13" s="3"/>
      <c r="I13" s="97" t="s">
        <v>31</v>
      </c>
      <c r="J13" s="77"/>
      <c r="K13" s="77"/>
      <c r="L13" s="77"/>
      <c r="M13" s="78"/>
      <c r="N13" s="29"/>
    </row>
    <row r="14" ht="14.25" customHeight="1">
      <c r="B14" s="20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29"/>
    </row>
    <row r="15" ht="14.25" customHeight="1">
      <c r="B15" s="20"/>
      <c r="C15" s="100" t="s">
        <v>33</v>
      </c>
      <c r="D15" s="101"/>
      <c r="E15" s="48"/>
      <c r="F15" s="102"/>
      <c r="G15" s="103" t="s">
        <v>34</v>
      </c>
      <c r="H15" s="8"/>
      <c r="I15" s="10"/>
      <c r="J15" s="102"/>
      <c r="K15" s="111" t="s">
        <v>35</v>
      </c>
      <c r="L15" s="101"/>
      <c r="M15" s="48"/>
      <c r="N15" s="29"/>
    </row>
    <row r="16" ht="93.0" customHeight="1">
      <c r="B16" s="20"/>
      <c r="C16" s="114"/>
      <c r="D16" s="115"/>
      <c r="E16" s="116"/>
      <c r="F16" s="102"/>
      <c r="G16" s="120" t="s">
        <v>43</v>
      </c>
      <c r="H16" s="121" t="s">
        <v>47</v>
      </c>
      <c r="I16" s="125" t="s">
        <v>48</v>
      </c>
      <c r="J16" s="102"/>
      <c r="K16" s="114"/>
      <c r="L16" s="115"/>
      <c r="M16" s="116"/>
      <c r="N16" s="29"/>
    </row>
    <row r="17" ht="59.25" customHeight="1">
      <c r="B17" s="20"/>
      <c r="C17" s="126" t="s">
        <v>49</v>
      </c>
      <c r="D17" s="74"/>
      <c r="E17" s="75"/>
      <c r="F17" s="127"/>
      <c r="G17" s="128" t="s">
        <v>50</v>
      </c>
      <c r="H17" s="129" t="s">
        <v>51</v>
      </c>
      <c r="I17" s="132" t="s">
        <v>52</v>
      </c>
      <c r="J17" s="127"/>
      <c r="K17" s="137" t="s">
        <v>53</v>
      </c>
      <c r="L17" s="74"/>
      <c r="M17" s="75"/>
      <c r="N17" s="29"/>
    </row>
    <row r="18" ht="60.0" customHeight="1">
      <c r="B18" s="20"/>
      <c r="C18" s="139" t="s">
        <v>55</v>
      </c>
      <c r="D18" s="140"/>
      <c r="E18" s="142"/>
      <c r="F18" s="127"/>
      <c r="G18" s="145" t="s">
        <v>57</v>
      </c>
      <c r="H18" s="146" t="s">
        <v>59</v>
      </c>
      <c r="I18" s="147" t="s">
        <v>60</v>
      </c>
      <c r="J18" s="127"/>
      <c r="K18" s="149" t="s">
        <v>61</v>
      </c>
      <c r="L18" s="140"/>
      <c r="M18" s="142"/>
      <c r="N18" s="29"/>
    </row>
    <row r="19" ht="60.0" customHeight="1">
      <c r="B19" s="20"/>
      <c r="C19" s="150"/>
      <c r="D19" s="140"/>
      <c r="E19" s="142"/>
      <c r="F19" s="127"/>
      <c r="G19" s="145" t="s">
        <v>62</v>
      </c>
      <c r="H19" s="146" t="s">
        <v>63</v>
      </c>
      <c r="I19" s="151" t="s">
        <v>64</v>
      </c>
      <c r="J19" s="127"/>
      <c r="K19" s="149" t="s">
        <v>65</v>
      </c>
      <c r="L19" s="140"/>
      <c r="M19" s="142"/>
      <c r="N19" s="29"/>
    </row>
    <row r="20" ht="60.0" customHeight="1">
      <c r="B20" s="20"/>
      <c r="C20" s="150"/>
      <c r="D20" s="140"/>
      <c r="E20" s="142"/>
      <c r="F20" s="127"/>
      <c r="G20" s="145" t="s">
        <v>66</v>
      </c>
      <c r="H20" s="146" t="s">
        <v>67</v>
      </c>
      <c r="I20" s="151" t="s">
        <v>68</v>
      </c>
      <c r="J20" s="127"/>
      <c r="K20" s="152"/>
      <c r="L20" s="140"/>
      <c r="M20" s="142"/>
      <c r="N20" s="29"/>
    </row>
    <row r="21" ht="60.0" customHeight="1">
      <c r="B21" s="20"/>
      <c r="C21" s="150"/>
      <c r="D21" s="140"/>
      <c r="E21" s="142"/>
      <c r="F21" s="127"/>
      <c r="G21" s="145" t="s">
        <v>69</v>
      </c>
      <c r="H21" s="146" t="s">
        <v>70</v>
      </c>
      <c r="I21" s="151" t="s">
        <v>71</v>
      </c>
      <c r="J21" s="127"/>
      <c r="K21" s="152"/>
      <c r="L21" s="140"/>
      <c r="M21" s="142"/>
      <c r="N21" s="29"/>
    </row>
    <row r="22" ht="14.25" customHeight="1">
      <c r="B22" s="20"/>
      <c r="N22" s="29"/>
    </row>
    <row r="23" ht="30.0" customHeight="1">
      <c r="B23" s="20"/>
      <c r="C23" s="153" t="s">
        <v>72</v>
      </c>
      <c r="D23" s="112"/>
      <c r="E23" s="112"/>
      <c r="F23" s="112"/>
      <c r="G23" s="154"/>
      <c r="H23" s="155" t="s">
        <v>73</v>
      </c>
      <c r="I23" s="14"/>
      <c r="J23" s="156" t="s">
        <v>74</v>
      </c>
      <c r="K23" s="74"/>
      <c r="L23" s="74"/>
      <c r="M23" s="75"/>
      <c r="N23" s="29"/>
    </row>
    <row r="24" ht="30.0" customHeight="1">
      <c r="B24" s="20"/>
      <c r="C24" s="157" t="s">
        <v>75</v>
      </c>
      <c r="D24" s="159" t="s">
        <v>77</v>
      </c>
      <c r="E24" s="74"/>
      <c r="F24" s="74"/>
      <c r="G24" s="75"/>
      <c r="H24" s="161">
        <v>0.0</v>
      </c>
      <c r="I24" s="162"/>
      <c r="J24" s="165" t="s">
        <v>80</v>
      </c>
      <c r="K24" s="166"/>
      <c r="L24" s="166"/>
      <c r="M24" s="167"/>
      <c r="N24" s="29"/>
    </row>
    <row r="25" ht="30.0" customHeight="1">
      <c r="B25" s="20"/>
      <c r="C25" s="169" t="s">
        <v>82</v>
      </c>
      <c r="D25" s="170" t="s">
        <v>83</v>
      </c>
      <c r="E25" s="140"/>
      <c r="F25" s="140"/>
      <c r="G25" s="142"/>
      <c r="H25" s="176">
        <v>0.2</v>
      </c>
      <c r="I25" s="162"/>
      <c r="J25" s="177"/>
      <c r="K25" s="178"/>
      <c r="L25" s="178"/>
      <c r="M25" s="179"/>
      <c r="N25" s="29"/>
    </row>
    <row r="26" ht="30.0" customHeight="1">
      <c r="B26" s="20"/>
      <c r="C26" s="187" t="s">
        <v>82</v>
      </c>
      <c r="D26" s="189" t="s">
        <v>89</v>
      </c>
      <c r="E26" s="166"/>
      <c r="F26" s="166"/>
      <c r="G26" s="167"/>
      <c r="H26" s="194">
        <v>1.0</v>
      </c>
      <c r="I26" s="162"/>
      <c r="J26" s="195" t="s">
        <v>91</v>
      </c>
      <c r="K26" s="140"/>
      <c r="L26" s="140"/>
      <c r="M26" s="142"/>
      <c r="N26" s="29"/>
      <c r="U26" s="197" t="s">
        <v>75</v>
      </c>
    </row>
    <row r="27" ht="30.0" customHeight="1">
      <c r="B27" s="20"/>
      <c r="C27" s="198"/>
      <c r="D27" s="199"/>
      <c r="E27" s="178"/>
      <c r="F27" s="178"/>
      <c r="G27" s="179"/>
      <c r="H27" s="201"/>
      <c r="I27" s="162"/>
      <c r="J27" s="202" t="s">
        <v>93</v>
      </c>
      <c r="K27" s="140"/>
      <c r="L27" s="140"/>
      <c r="M27" s="142"/>
      <c r="N27" s="29"/>
      <c r="U27" s="197" t="s">
        <v>94</v>
      </c>
    </row>
    <row r="28" ht="30.0" customHeight="1">
      <c r="B28" s="20"/>
      <c r="C28" s="204" t="s">
        <v>82</v>
      </c>
      <c r="D28" s="206" t="s">
        <v>99</v>
      </c>
      <c r="E28" s="166"/>
      <c r="F28" s="166"/>
      <c r="G28" s="167"/>
      <c r="H28" s="194">
        <v>1.0</v>
      </c>
      <c r="I28" s="162"/>
      <c r="J28" s="208" t="s">
        <v>101</v>
      </c>
      <c r="K28" s="166"/>
      <c r="L28" s="166"/>
      <c r="M28" s="167"/>
      <c r="N28" s="29"/>
      <c r="U28" s="197" t="s">
        <v>107</v>
      </c>
    </row>
    <row r="29" ht="30.0" customHeight="1">
      <c r="B29" s="20"/>
      <c r="C29" s="209"/>
      <c r="D29" s="210"/>
      <c r="E29" s="178"/>
      <c r="F29" s="178"/>
      <c r="G29" s="179"/>
      <c r="H29" s="201"/>
      <c r="I29" s="162"/>
      <c r="J29" s="177"/>
      <c r="K29" s="178"/>
      <c r="L29" s="178"/>
      <c r="M29" s="179"/>
      <c r="N29" s="29"/>
      <c r="U29" s="197" t="s">
        <v>82</v>
      </c>
    </row>
    <row r="30" ht="30.0" customHeight="1">
      <c r="B30" s="20"/>
      <c r="C30" s="212"/>
      <c r="D30" s="213"/>
      <c r="E30" s="213"/>
      <c r="F30" s="213"/>
      <c r="G30" s="213"/>
      <c r="H30" s="213"/>
      <c r="I30" s="213"/>
      <c r="J30" s="3"/>
      <c r="K30" s="80"/>
      <c r="N30" s="29"/>
    </row>
    <row r="31" ht="48.0" customHeight="1">
      <c r="B31" s="20"/>
      <c r="C31" s="216" t="s">
        <v>109</v>
      </c>
      <c r="D31" s="217"/>
      <c r="E31" s="75"/>
      <c r="F31" s="219"/>
      <c r="G31" s="216" t="s">
        <v>30</v>
      </c>
      <c r="H31" s="223"/>
      <c r="I31" s="224"/>
      <c r="J31" s="225" t="s">
        <v>116</v>
      </c>
      <c r="K31" s="87"/>
      <c r="L31" s="226"/>
      <c r="M31" s="75"/>
      <c r="N31" s="29"/>
    </row>
    <row r="32" ht="39.75" customHeight="1">
      <c r="B32" s="20"/>
      <c r="C32" s="227" t="s">
        <v>117</v>
      </c>
      <c r="D32" s="228"/>
      <c r="E32" s="78"/>
      <c r="F32" s="219"/>
      <c r="G32" s="227" t="s">
        <v>117</v>
      </c>
      <c r="H32" s="229"/>
      <c r="I32" s="224"/>
      <c r="J32" s="230" t="s">
        <v>117</v>
      </c>
      <c r="K32" s="91"/>
      <c r="L32" s="231"/>
      <c r="M32" s="78"/>
      <c r="N32" s="29"/>
    </row>
    <row r="33" ht="14.25" customHeight="1">
      <c r="B33" s="232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4"/>
    </row>
    <row r="34" ht="14.25" customHeight="1">
      <c r="C34" s="3"/>
      <c r="D34" s="3"/>
      <c r="E34" s="3"/>
      <c r="F34" s="3"/>
      <c r="G34" s="235"/>
      <c r="H34" s="236"/>
      <c r="J34" s="3"/>
      <c r="K34" s="3"/>
      <c r="L34" s="3"/>
      <c r="M34" s="3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3">
    <mergeCell ref="C3:M3"/>
    <mergeCell ref="H5:I7"/>
    <mergeCell ref="C9:M9"/>
    <mergeCell ref="C10:M10"/>
    <mergeCell ref="C12:G12"/>
    <mergeCell ref="I12:M12"/>
    <mergeCell ref="I13:M13"/>
    <mergeCell ref="C13:G13"/>
    <mergeCell ref="C15:E16"/>
    <mergeCell ref="G15:I15"/>
    <mergeCell ref="K15:M16"/>
    <mergeCell ref="C17:E17"/>
    <mergeCell ref="K17:M17"/>
    <mergeCell ref="K18:M18"/>
    <mergeCell ref="C18:E18"/>
    <mergeCell ref="C19:E19"/>
    <mergeCell ref="C20:E20"/>
    <mergeCell ref="C21:E21"/>
    <mergeCell ref="C23:G23"/>
    <mergeCell ref="D24:G24"/>
    <mergeCell ref="D25:G25"/>
    <mergeCell ref="J28:M29"/>
    <mergeCell ref="K30:M30"/>
    <mergeCell ref="J31:K31"/>
    <mergeCell ref="L31:M31"/>
    <mergeCell ref="J32:K32"/>
    <mergeCell ref="L32:M32"/>
    <mergeCell ref="K19:M19"/>
    <mergeCell ref="K20:M20"/>
    <mergeCell ref="K21:M21"/>
    <mergeCell ref="J23:M23"/>
    <mergeCell ref="J24:M25"/>
    <mergeCell ref="J26:M26"/>
    <mergeCell ref="J27:M27"/>
    <mergeCell ref="H28:H29"/>
    <mergeCell ref="H34:I34"/>
    <mergeCell ref="C26:C27"/>
    <mergeCell ref="D26:G27"/>
    <mergeCell ref="H26:H27"/>
    <mergeCell ref="C28:C29"/>
    <mergeCell ref="D28:G29"/>
    <mergeCell ref="D31:E31"/>
    <mergeCell ref="D32:E32"/>
  </mergeCells>
  <dataValidations>
    <dataValidation type="list" allowBlank="1" showErrorMessage="1" sqref="C24:C26 C28">
      <formula1>$U$26:$U$29</formula1>
    </dataValidation>
  </dataValidations>
  <printOptions horizontalCentered="1" verticalCentered="1"/>
  <pageMargins bottom="0.1968503937007874" footer="0.0" header="0.0" left="0.2362204724409449" right="0.2362204724409449" top="0.1968503937007874"/>
  <pageSetup paperSize="9" orientation="portrait"/>
  <colBreaks count="1" manualBreakCount="1">
    <brk id="1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2.5"/>
    <col customWidth="1" min="2" max="2" width="3.5"/>
    <col customWidth="1" min="3" max="3" width="13.75"/>
    <col customWidth="1" min="4" max="4" width="15.75"/>
    <col customWidth="1" min="5" max="5" width="4.88"/>
    <col customWidth="1" min="6" max="6" width="3.88"/>
    <col customWidth="1" min="7" max="7" width="5.13"/>
    <col customWidth="1" min="8" max="8" width="5.25"/>
    <col customWidth="1" min="9" max="9" width="6.25"/>
    <col customWidth="1" min="10" max="10" width="5.25"/>
    <col customWidth="1" min="11" max="11" width="5.5"/>
    <col customWidth="1" hidden="1" min="12" max="12" width="6.0"/>
    <col customWidth="1" min="13" max="13" width="6.0"/>
    <col customWidth="1" min="14" max="14" width="10.5"/>
    <col customWidth="1" min="15" max="15" width="5.63"/>
    <col customWidth="1" hidden="1" min="16" max="17" width="9.38"/>
    <col customWidth="1" min="18" max="18" width="2.5"/>
    <col customWidth="1" min="19" max="19" width="9.38"/>
    <col customWidth="1" hidden="1" min="20" max="20" width="9.38"/>
    <col customWidth="1" min="21" max="26" width="9.38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5"/>
    </row>
    <row r="2" ht="28.5" customHeight="1">
      <c r="A2" s="6"/>
      <c r="B2" s="9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/>
      <c r="P2" s="3"/>
      <c r="Q2" s="3"/>
      <c r="R2" s="11"/>
    </row>
    <row r="3" ht="7.5" customHeight="1">
      <c r="A3" s="6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11"/>
      <c r="P3" s="3"/>
      <c r="Q3" s="3"/>
      <c r="R3" s="11"/>
    </row>
    <row r="4" ht="30.0" customHeight="1">
      <c r="A4" s="6"/>
      <c r="B4" s="6"/>
      <c r="C4" s="3"/>
      <c r="D4" s="3"/>
      <c r="E4" s="3"/>
      <c r="F4" s="3"/>
      <c r="G4" s="3"/>
      <c r="H4" s="3"/>
      <c r="I4" s="3"/>
      <c r="J4" s="16"/>
      <c r="K4" s="17"/>
      <c r="L4" s="19" t="s">
        <v>2</v>
      </c>
      <c r="M4" s="8"/>
      <c r="N4" s="10"/>
      <c r="O4" s="11"/>
      <c r="P4" s="3"/>
      <c r="Q4" s="3"/>
      <c r="R4" s="11"/>
      <c r="U4" s="3"/>
    </row>
    <row r="5" ht="19.5" customHeight="1">
      <c r="A5" s="6"/>
      <c r="B5" s="6"/>
      <c r="C5" s="3"/>
      <c r="D5" s="3"/>
      <c r="E5" s="3"/>
      <c r="F5" s="22" t="s">
        <v>3</v>
      </c>
      <c r="G5" s="8"/>
      <c r="H5" s="8"/>
      <c r="I5" s="23"/>
      <c r="J5" s="24">
        <v>1.0</v>
      </c>
      <c r="K5" s="25">
        <v>16.0</v>
      </c>
      <c r="L5" s="30">
        <f>COUNTIFS(L15:L25,"&lt;17",L15:L25,"&gt;0")</f>
        <v>0</v>
      </c>
      <c r="M5" s="8"/>
      <c r="N5" s="10"/>
      <c r="O5" s="11"/>
      <c r="P5" s="3"/>
      <c r="Q5" s="3"/>
      <c r="R5" s="11"/>
    </row>
    <row r="6" ht="19.5" customHeight="1">
      <c r="A6" s="6"/>
      <c r="B6" s="6"/>
      <c r="C6" s="3"/>
      <c r="D6" s="3"/>
      <c r="E6" s="3"/>
      <c r="F6" s="33" t="s">
        <v>9</v>
      </c>
      <c r="G6" s="8"/>
      <c r="H6" s="8"/>
      <c r="I6" s="23"/>
      <c r="J6" s="36">
        <v>17.0</v>
      </c>
      <c r="K6" s="43">
        <v>32.0</v>
      </c>
      <c r="L6" s="46">
        <f>COUNTIFS(L15:L25,"&lt;33",L15:L25,"&gt;16")</f>
        <v>0</v>
      </c>
      <c r="M6" s="8"/>
      <c r="N6" s="10"/>
      <c r="O6" s="11"/>
      <c r="P6" s="3"/>
      <c r="Q6" s="3"/>
      <c r="R6" s="11"/>
    </row>
    <row r="7" ht="19.5" customHeight="1">
      <c r="A7" s="6"/>
      <c r="B7" s="6"/>
      <c r="C7" s="3"/>
      <c r="D7" s="3"/>
      <c r="E7" s="3"/>
      <c r="F7" s="52" t="s">
        <v>17</v>
      </c>
      <c r="G7" s="8"/>
      <c r="H7" s="8"/>
      <c r="I7" s="23"/>
      <c r="J7" s="53">
        <v>33.0</v>
      </c>
      <c r="K7" s="54">
        <v>48.0</v>
      </c>
      <c r="L7" s="46">
        <f>COUNTIFS(L15:L25,"&lt;49",L15:L25,"&gt;32")</f>
        <v>0</v>
      </c>
      <c r="M7" s="8"/>
      <c r="N7" s="10"/>
      <c r="O7" s="11"/>
      <c r="P7" s="3"/>
      <c r="Q7" s="3"/>
      <c r="R7" s="11"/>
    </row>
    <row r="8" ht="19.5" customHeight="1">
      <c r="A8" s="6"/>
      <c r="B8" s="6"/>
      <c r="C8" s="3"/>
      <c r="D8" s="3"/>
      <c r="E8" s="3"/>
      <c r="F8" s="67" t="s">
        <v>19</v>
      </c>
      <c r="G8" s="8"/>
      <c r="H8" s="8"/>
      <c r="I8" s="23"/>
      <c r="J8" s="68">
        <v>49.0</v>
      </c>
      <c r="K8" s="69">
        <v>64.0</v>
      </c>
      <c r="L8" s="71">
        <f>COUNTIF(L15:L25,"&gt;48")</f>
        <v>0</v>
      </c>
      <c r="M8" s="8"/>
      <c r="N8" s="10"/>
      <c r="O8" s="11"/>
      <c r="P8" s="3"/>
      <c r="Q8" s="3"/>
      <c r="R8" s="11"/>
    </row>
    <row r="9" ht="14.25" customHeight="1">
      <c r="A9" s="6"/>
      <c r="B9" s="6"/>
      <c r="C9" s="3"/>
      <c r="D9" s="3"/>
      <c r="E9" s="3"/>
      <c r="F9" s="80"/>
      <c r="G9" s="80"/>
      <c r="H9" s="80"/>
      <c r="I9" s="80"/>
      <c r="J9" s="81"/>
      <c r="K9" s="81"/>
      <c r="L9" s="82"/>
      <c r="M9" s="83"/>
      <c r="N9" s="3"/>
      <c r="O9" s="11"/>
      <c r="P9" s="3"/>
      <c r="Q9" s="3"/>
      <c r="R9" s="11"/>
    </row>
    <row r="10" ht="14.25" customHeight="1">
      <c r="A10" s="6"/>
      <c r="B10" s="86" t="s">
        <v>27</v>
      </c>
      <c r="C10" s="74"/>
      <c r="D10" s="74"/>
      <c r="E10" s="74"/>
      <c r="F10" s="87"/>
      <c r="G10" s="88"/>
      <c r="H10" s="75"/>
      <c r="I10" s="3"/>
      <c r="J10" s="3"/>
      <c r="K10" s="3"/>
      <c r="L10" s="3"/>
      <c r="M10" s="3"/>
      <c r="N10" s="3"/>
      <c r="O10" s="11"/>
      <c r="P10" s="3"/>
      <c r="Q10" s="3"/>
      <c r="R10" s="11"/>
    </row>
    <row r="11" ht="14.25" customHeight="1">
      <c r="A11" s="6"/>
      <c r="B11" s="90" t="s">
        <v>30</v>
      </c>
      <c r="C11" s="77"/>
      <c r="D11" s="77"/>
      <c r="E11" s="77"/>
      <c r="F11" s="91"/>
      <c r="G11" s="93"/>
      <c r="H11" s="78"/>
      <c r="I11" s="94"/>
      <c r="J11" s="94"/>
      <c r="K11" s="94"/>
      <c r="L11" s="94"/>
      <c r="M11" s="94"/>
      <c r="N11" s="94"/>
      <c r="O11" s="96"/>
      <c r="P11" s="3"/>
      <c r="Q11" s="3"/>
      <c r="R11" s="11"/>
    </row>
    <row r="12" ht="34.5" customHeight="1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94"/>
      <c r="O12" s="3"/>
      <c r="P12" s="3"/>
      <c r="Q12" s="3"/>
      <c r="R12" s="11"/>
    </row>
    <row r="13" ht="24.75" customHeight="1">
      <c r="A13" s="6"/>
      <c r="B13" s="27" t="s">
        <v>5</v>
      </c>
      <c r="C13" s="109" t="s">
        <v>32</v>
      </c>
      <c r="D13" s="28" t="s">
        <v>6</v>
      </c>
      <c r="E13" s="109" t="s">
        <v>36</v>
      </c>
      <c r="F13" s="34" t="s">
        <v>37</v>
      </c>
      <c r="G13" s="112"/>
      <c r="H13" s="112"/>
      <c r="I13" s="35"/>
      <c r="J13" s="109" t="s">
        <v>38</v>
      </c>
      <c r="K13" s="109" t="s">
        <v>13</v>
      </c>
      <c r="L13" s="109" t="s">
        <v>39</v>
      </c>
      <c r="M13" s="109" t="s">
        <v>39</v>
      </c>
      <c r="N13" s="28" t="s">
        <v>40</v>
      </c>
      <c r="O13" s="117" t="s">
        <v>41</v>
      </c>
      <c r="P13" s="3"/>
      <c r="Q13" s="3"/>
      <c r="R13" s="11"/>
    </row>
    <row r="14" ht="95.25" customHeight="1">
      <c r="A14" s="6"/>
      <c r="B14" s="38"/>
      <c r="C14" s="39"/>
      <c r="D14" s="39"/>
      <c r="E14" s="39"/>
      <c r="F14" s="41" t="s">
        <v>42</v>
      </c>
      <c r="G14" s="41" t="s">
        <v>44</v>
      </c>
      <c r="H14" s="41" t="s">
        <v>45</v>
      </c>
      <c r="I14" s="41" t="s">
        <v>46</v>
      </c>
      <c r="J14" s="39"/>
      <c r="K14" s="39"/>
      <c r="L14" s="39"/>
      <c r="M14" s="39"/>
      <c r="N14" s="39"/>
      <c r="O14" s="119"/>
      <c r="P14" s="3"/>
      <c r="Q14" s="3"/>
      <c r="R14" s="11"/>
    </row>
    <row r="15" ht="107.25" customHeight="1">
      <c r="A15" s="6"/>
      <c r="B15" s="122">
        <v>1.0</v>
      </c>
      <c r="C15" s="123"/>
      <c r="D15" s="123"/>
      <c r="E15" s="123"/>
      <c r="F15" s="123"/>
      <c r="G15" s="123"/>
      <c r="H15" s="123"/>
      <c r="I15" s="123"/>
      <c r="J15" s="123">
        <f t="shared" ref="J15:J17" si="1">E15*SUM(F15:I15)</f>
        <v>0</v>
      </c>
      <c r="K15" s="130">
        <f>'Moyens de maîtrise'!J6</f>
        <v>0</v>
      </c>
      <c r="L15" s="123">
        <f>'Analyse des risques'!J15-'Analyse des risques'!K15</f>
        <v>0</v>
      </c>
      <c r="M15" s="123">
        <f t="shared" ref="M15:M17" si="2">IF(L15&lt;0,1,L15)</f>
        <v>0</v>
      </c>
      <c r="N15" s="123"/>
      <c r="O15" s="133"/>
      <c r="P15" s="3">
        <v>1.0</v>
      </c>
      <c r="Q15" s="3"/>
      <c r="R15" s="11"/>
      <c r="T15" s="134" t="s">
        <v>54</v>
      </c>
    </row>
    <row r="16" ht="14.25" customHeight="1">
      <c r="A16" s="6"/>
      <c r="B16" s="136">
        <v>2.0</v>
      </c>
      <c r="C16" s="123"/>
      <c r="D16" s="123"/>
      <c r="E16" s="123"/>
      <c r="F16" s="123"/>
      <c r="G16" s="123"/>
      <c r="H16" s="123"/>
      <c r="I16" s="123"/>
      <c r="J16" s="123">
        <f t="shared" si="1"/>
        <v>0</v>
      </c>
      <c r="K16" s="130">
        <f>'Moyens de maîtrise'!J7</f>
        <v>0</v>
      </c>
      <c r="L16" s="123">
        <f>'Analyse des risques'!J16-'Analyse des risques'!K16</f>
        <v>0</v>
      </c>
      <c r="M16" s="123">
        <f t="shared" si="2"/>
        <v>0</v>
      </c>
      <c r="N16" s="123"/>
      <c r="O16" s="98"/>
      <c r="P16" s="3">
        <v>2.0</v>
      </c>
      <c r="Q16" s="3"/>
      <c r="R16" s="11"/>
      <c r="T16" s="134" t="s">
        <v>56</v>
      </c>
    </row>
    <row r="17" ht="66.0" customHeight="1">
      <c r="A17" s="6"/>
      <c r="B17" s="136">
        <v>3.0</v>
      </c>
      <c r="C17" s="123"/>
      <c r="D17" s="130"/>
      <c r="E17" s="123"/>
      <c r="F17" s="123"/>
      <c r="G17" s="123"/>
      <c r="H17" s="123"/>
      <c r="I17" s="123"/>
      <c r="J17" s="123">
        <f t="shared" si="1"/>
        <v>0</v>
      </c>
      <c r="K17" s="130">
        <f>'Moyens de maîtrise'!J8</f>
        <v>0</v>
      </c>
      <c r="L17" s="123">
        <f>'Analyse des risques'!J17-'Analyse des risques'!K17</f>
        <v>0</v>
      </c>
      <c r="M17" s="123">
        <f t="shared" si="2"/>
        <v>0</v>
      </c>
      <c r="N17" s="123"/>
      <c r="O17" s="98"/>
      <c r="P17" s="3">
        <v>3.0</v>
      </c>
      <c r="Q17" s="3"/>
      <c r="R17" s="11"/>
      <c r="T17" s="134" t="s">
        <v>58</v>
      </c>
    </row>
    <row r="18" ht="78.0" customHeight="1">
      <c r="A18" s="6"/>
      <c r="B18" s="136"/>
      <c r="C18" s="123"/>
      <c r="D18" s="130"/>
      <c r="E18" s="123"/>
      <c r="F18" s="123"/>
      <c r="G18" s="123"/>
      <c r="H18" s="123"/>
      <c r="I18" s="123"/>
      <c r="J18" s="123"/>
      <c r="K18" s="130"/>
      <c r="L18" s="123"/>
      <c r="M18" s="123"/>
      <c r="N18" s="123"/>
      <c r="O18" s="98"/>
      <c r="P18" s="3"/>
      <c r="Q18" s="3"/>
      <c r="R18" s="11"/>
      <c r="T18" s="134"/>
    </row>
    <row r="19" ht="82.5" customHeight="1">
      <c r="A19" s="6"/>
      <c r="B19" s="136">
        <v>4.0</v>
      </c>
      <c r="C19" s="123"/>
      <c r="D19" s="130"/>
      <c r="E19" s="123"/>
      <c r="F19" s="123"/>
      <c r="G19" s="123"/>
      <c r="H19" s="123"/>
      <c r="I19" s="123"/>
      <c r="J19" s="123">
        <f t="shared" ref="J19:J25" si="3">E19*SUM(F19:I19)</f>
        <v>0</v>
      </c>
      <c r="K19" s="130">
        <f>'Moyens de maîtrise'!J9</f>
        <v>0</v>
      </c>
      <c r="L19" s="123">
        <f>'Analyse des risques'!J19-'Analyse des risques'!K19</f>
        <v>0</v>
      </c>
      <c r="M19" s="123">
        <f t="shared" ref="M19:M25" si="4">IF(L19&lt;0,1,L19)</f>
        <v>0</v>
      </c>
      <c r="N19" s="123"/>
      <c r="O19" s="98"/>
      <c r="P19" s="3">
        <v>4.0</v>
      </c>
      <c r="Q19" s="3"/>
      <c r="R19" s="11"/>
    </row>
    <row r="20" ht="55.5" customHeight="1">
      <c r="A20" s="6"/>
      <c r="B20" s="136">
        <v>5.0</v>
      </c>
      <c r="C20" s="123"/>
      <c r="D20" s="130"/>
      <c r="E20" s="123"/>
      <c r="F20" s="123"/>
      <c r="G20" s="123"/>
      <c r="H20" s="123"/>
      <c r="I20" s="123"/>
      <c r="J20" s="123">
        <f t="shared" si="3"/>
        <v>0</v>
      </c>
      <c r="K20" s="130">
        <f>'Moyens de maîtrise'!J10</f>
        <v>0</v>
      </c>
      <c r="L20" s="123">
        <f>'Analyse des risques'!J20-'Analyse des risques'!K20</f>
        <v>0</v>
      </c>
      <c r="M20" s="123">
        <f t="shared" si="4"/>
        <v>0</v>
      </c>
      <c r="N20" s="123"/>
      <c r="O20" s="98"/>
      <c r="P20" s="3"/>
      <c r="Q20" s="3" t="s">
        <v>44</v>
      </c>
      <c r="R20" s="11"/>
    </row>
    <row r="21" ht="55.5" customHeight="1">
      <c r="A21" s="6"/>
      <c r="B21" s="136">
        <v>6.0</v>
      </c>
      <c r="C21" s="123"/>
      <c r="D21" s="130"/>
      <c r="E21" s="123"/>
      <c r="F21" s="123"/>
      <c r="G21" s="123"/>
      <c r="H21" s="123"/>
      <c r="I21" s="123"/>
      <c r="J21" s="123">
        <f t="shared" si="3"/>
        <v>0</v>
      </c>
      <c r="K21" s="130">
        <f>'Moyens de maîtrise'!J11</f>
        <v>0</v>
      </c>
      <c r="L21" s="123">
        <f>'Analyse des risques'!J21-'Analyse des risques'!K21</f>
        <v>0</v>
      </c>
      <c r="M21" s="123">
        <f t="shared" si="4"/>
        <v>0</v>
      </c>
      <c r="N21" s="123"/>
      <c r="O21" s="98"/>
      <c r="P21" s="3"/>
      <c r="Q21" s="3" t="s">
        <v>45</v>
      </c>
      <c r="R21" s="11"/>
    </row>
    <row r="22" ht="54.75" customHeight="1">
      <c r="A22" s="6"/>
      <c r="B22" s="136">
        <v>7.0</v>
      </c>
      <c r="C22" s="123"/>
      <c r="D22" s="130"/>
      <c r="E22" s="123"/>
      <c r="F22" s="123"/>
      <c r="G22" s="123"/>
      <c r="H22" s="123"/>
      <c r="I22" s="123"/>
      <c r="J22" s="123">
        <f t="shared" si="3"/>
        <v>0</v>
      </c>
      <c r="K22" s="130">
        <f>'Moyens de maîtrise'!J12</f>
        <v>0</v>
      </c>
      <c r="L22" s="123">
        <f>'Analyse des risques'!J22-'Analyse des risques'!K22</f>
        <v>0</v>
      </c>
      <c r="M22" s="123">
        <f t="shared" si="4"/>
        <v>0</v>
      </c>
      <c r="N22" s="123"/>
      <c r="O22" s="98"/>
      <c r="P22" s="3"/>
      <c r="Q22" s="3" t="s">
        <v>78</v>
      </c>
      <c r="R22" s="11"/>
    </row>
    <row r="23" ht="55.5" customHeight="1">
      <c r="A23" s="6"/>
      <c r="B23" s="136">
        <v>8.0</v>
      </c>
      <c r="C23" s="123"/>
      <c r="D23" s="130"/>
      <c r="E23" s="123"/>
      <c r="F23" s="123"/>
      <c r="G23" s="123"/>
      <c r="H23" s="123"/>
      <c r="I23" s="123"/>
      <c r="J23" s="123">
        <f t="shared" si="3"/>
        <v>0</v>
      </c>
      <c r="K23" s="130">
        <f>'Moyens de maîtrise'!J13</f>
        <v>0</v>
      </c>
      <c r="L23" s="123">
        <f>'Analyse des risques'!J23-'Analyse des risques'!K23</f>
        <v>0</v>
      </c>
      <c r="M23" s="123">
        <f t="shared" si="4"/>
        <v>0</v>
      </c>
      <c r="N23" s="123"/>
      <c r="O23" s="98"/>
      <c r="P23" s="3"/>
      <c r="Q23" s="3"/>
      <c r="R23" s="11"/>
    </row>
    <row r="24" ht="55.5" customHeight="1">
      <c r="A24" s="6"/>
      <c r="B24" s="136">
        <v>9.0</v>
      </c>
      <c r="C24" s="123"/>
      <c r="D24" s="130"/>
      <c r="E24" s="123"/>
      <c r="F24" s="123"/>
      <c r="G24" s="123"/>
      <c r="H24" s="123"/>
      <c r="I24" s="123"/>
      <c r="J24" s="123">
        <f t="shared" si="3"/>
        <v>0</v>
      </c>
      <c r="K24" s="130">
        <f>'Moyens de maîtrise'!J14</f>
        <v>0</v>
      </c>
      <c r="L24" s="123">
        <f>'Analyse des risques'!J24-'Analyse des risques'!K24</f>
        <v>0</v>
      </c>
      <c r="M24" s="123">
        <f t="shared" si="4"/>
        <v>0</v>
      </c>
      <c r="N24" s="123"/>
      <c r="O24" s="98"/>
      <c r="P24" s="3"/>
      <c r="Q24" s="3"/>
      <c r="R24" s="11"/>
    </row>
    <row r="25" ht="55.5" customHeight="1">
      <c r="A25" s="6"/>
      <c r="B25" s="171">
        <v>10.0</v>
      </c>
      <c r="C25" s="175"/>
      <c r="D25" s="143"/>
      <c r="E25" s="175"/>
      <c r="F25" s="175"/>
      <c r="G25" s="175"/>
      <c r="H25" s="175"/>
      <c r="I25" s="175"/>
      <c r="J25" s="175">
        <f t="shared" si="3"/>
        <v>0</v>
      </c>
      <c r="K25" s="143">
        <f>'Moyens de maîtrise'!J15</f>
        <v>0</v>
      </c>
      <c r="L25" s="175">
        <f>'Analyse des risques'!J25-'Analyse des risques'!K25</f>
        <v>0</v>
      </c>
      <c r="M25" s="175">
        <f t="shared" si="4"/>
        <v>0</v>
      </c>
      <c r="N25" s="175"/>
      <c r="O25" s="188"/>
      <c r="P25" s="3"/>
      <c r="Q25" s="3"/>
      <c r="R25" s="11"/>
    </row>
    <row r="26" ht="14.25" customHeight="1">
      <c r="A26" s="196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6"/>
      <c r="T26" s="3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>
      <c r="S34" s="3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B2:O2"/>
    <mergeCell ref="L4:N4"/>
    <mergeCell ref="F5:I5"/>
    <mergeCell ref="L5:N5"/>
    <mergeCell ref="F6:I6"/>
    <mergeCell ref="L6:N6"/>
    <mergeCell ref="L7:N7"/>
    <mergeCell ref="F7:I7"/>
    <mergeCell ref="F8:I8"/>
    <mergeCell ref="L8:N8"/>
    <mergeCell ref="B10:F10"/>
    <mergeCell ref="G10:H10"/>
    <mergeCell ref="B11:F11"/>
    <mergeCell ref="G11:H11"/>
    <mergeCell ref="L13:L14"/>
    <mergeCell ref="M13:M14"/>
    <mergeCell ref="N13:N14"/>
    <mergeCell ref="O13:O14"/>
    <mergeCell ref="B13:B14"/>
    <mergeCell ref="C13:C14"/>
    <mergeCell ref="D13:D14"/>
    <mergeCell ref="E13:E14"/>
    <mergeCell ref="F13:I13"/>
    <mergeCell ref="J13:J14"/>
    <mergeCell ref="K13:K14"/>
  </mergeCells>
  <conditionalFormatting sqref="M15:M25">
    <cfRule type="cellIs" dxfId="0" priority="1" operator="greaterThan">
      <formula>48</formula>
    </cfRule>
  </conditionalFormatting>
  <conditionalFormatting sqref="M15:M25">
    <cfRule type="cellIs" dxfId="1" priority="2" operator="between">
      <formula>33</formula>
      <formula>48</formula>
    </cfRule>
  </conditionalFormatting>
  <conditionalFormatting sqref="M15:M25">
    <cfRule type="cellIs" dxfId="2" priority="3" operator="between">
      <formula>17</formula>
      <formula>32</formula>
    </cfRule>
  </conditionalFormatting>
  <conditionalFormatting sqref="M15:M25">
    <cfRule type="cellIs" dxfId="3" priority="4" operator="between">
      <formula>1</formula>
      <formula>16</formula>
    </cfRule>
  </conditionalFormatting>
  <dataValidations>
    <dataValidation type="list" allowBlank="1" showErrorMessage="1" sqref="E15:I25">
      <formula1>$P$15:$P$19</formula1>
    </dataValidation>
    <dataValidation type="list" allowBlank="1" showErrorMessage="1" sqref="N15:N25">
      <formula1>$T$15:$T$17</formula1>
    </dataValidation>
    <dataValidation type="list" allowBlank="1" showErrorMessage="1" sqref="C15:C25">
      <formula1>$Q$20:$Q$22</formula1>
    </dataValidation>
  </dataValidations>
  <printOptions horizontalCentered="1" verticalCentered="1"/>
  <pageMargins bottom="0.0" footer="0.0" header="0.0" left="0.0" right="0.0" top="0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.38"/>
    <col customWidth="1" min="2" max="3" width="9.38"/>
    <col customWidth="1" min="4" max="4" width="5.38"/>
    <col customWidth="1" min="5" max="5" width="19.63"/>
    <col customWidth="1" min="6" max="6" width="5.25"/>
    <col customWidth="1" min="7" max="7" width="17.25"/>
    <col customWidth="1" min="8" max="8" width="4.75"/>
    <col customWidth="1" min="9" max="9" width="17.38"/>
    <col customWidth="1" min="10" max="10" width="11.0"/>
    <col customWidth="1" min="11" max="11" width="1.5"/>
    <col customWidth="1" min="12" max="26" width="9.38"/>
  </cols>
  <sheetData>
    <row r="1" ht="14.25" customHeight="1"/>
    <row r="2" ht="14.25" customHeight="1">
      <c r="B2" s="7" t="s">
        <v>0</v>
      </c>
      <c r="C2" s="8"/>
      <c r="D2" s="8"/>
      <c r="E2" s="8"/>
      <c r="F2" s="8"/>
      <c r="G2" s="8"/>
      <c r="H2" s="8"/>
      <c r="I2" s="8"/>
      <c r="J2" s="10"/>
      <c r="K2" s="21"/>
      <c r="L2" s="21"/>
      <c r="M2" s="21"/>
      <c r="N2" s="21"/>
    </row>
    <row r="3" ht="15.75" customHeight="1"/>
    <row r="4" ht="32.25" customHeight="1">
      <c r="B4" s="27" t="s">
        <v>5</v>
      </c>
      <c r="C4" s="28" t="s">
        <v>6</v>
      </c>
      <c r="D4" s="34" t="s">
        <v>7</v>
      </c>
      <c r="E4" s="35"/>
      <c r="F4" s="34" t="s">
        <v>11</v>
      </c>
      <c r="G4" s="35"/>
      <c r="H4" s="34" t="s">
        <v>12</v>
      </c>
      <c r="I4" s="35"/>
      <c r="J4" s="37" t="s">
        <v>13</v>
      </c>
    </row>
    <row r="5" ht="89.25" customHeight="1">
      <c r="B5" s="38"/>
      <c r="C5" s="39"/>
      <c r="D5" s="41" t="s">
        <v>14</v>
      </c>
      <c r="E5" s="42" t="s">
        <v>16</v>
      </c>
      <c r="F5" s="41" t="s">
        <v>14</v>
      </c>
      <c r="G5" s="42" t="s">
        <v>16</v>
      </c>
      <c r="H5" s="41" t="s">
        <v>14</v>
      </c>
      <c r="I5" s="42" t="s">
        <v>16</v>
      </c>
      <c r="J5" s="44"/>
    </row>
    <row r="6" ht="108.0" customHeight="1">
      <c r="B6" s="45">
        <v>1.0</v>
      </c>
      <c r="C6" s="50" t="str">
        <f>'Analyse des risques'!D15</f>
        <v/>
      </c>
      <c r="D6" s="51"/>
      <c r="E6" s="51"/>
      <c r="F6" s="51"/>
      <c r="G6" s="51"/>
      <c r="H6" s="51"/>
      <c r="I6" s="51"/>
      <c r="J6" s="61">
        <f t="shared" ref="J6:J15" si="1">D6+F6+H6</f>
        <v>0</v>
      </c>
    </row>
    <row r="7" ht="60.0" customHeight="1">
      <c r="B7" s="70">
        <v>2.0</v>
      </c>
      <c r="C7" s="50" t="str">
        <f>'Analyse des risques'!D16</f>
        <v/>
      </c>
      <c r="D7" s="72"/>
      <c r="E7" s="72"/>
      <c r="F7" s="72"/>
      <c r="G7" s="72"/>
      <c r="H7" s="72"/>
      <c r="I7" s="72"/>
      <c r="J7" s="79">
        <f t="shared" si="1"/>
        <v>0</v>
      </c>
    </row>
    <row r="8" ht="55.5" customHeight="1">
      <c r="B8" s="89">
        <v>3.0</v>
      </c>
      <c r="C8" s="50" t="str">
        <f>'Analyse des risques'!D17</f>
        <v/>
      </c>
      <c r="D8" s="95"/>
      <c r="E8" s="72"/>
      <c r="F8" s="95"/>
      <c r="G8" s="95"/>
      <c r="H8" s="95"/>
      <c r="I8" s="95"/>
      <c r="J8" s="98">
        <f t="shared" si="1"/>
        <v>0</v>
      </c>
    </row>
    <row r="9" ht="55.5" customHeight="1">
      <c r="B9" s="99">
        <v>4.0</v>
      </c>
      <c r="C9" s="50" t="str">
        <f>'Analyse des risques'!D19</f>
        <v/>
      </c>
      <c r="D9" s="72"/>
      <c r="E9" s="95"/>
      <c r="F9" s="72"/>
      <c r="G9" s="72"/>
      <c r="H9" s="72"/>
      <c r="I9" s="72"/>
      <c r="J9" s="98">
        <f t="shared" si="1"/>
        <v>0</v>
      </c>
    </row>
    <row r="10" ht="55.5" customHeight="1">
      <c r="B10" s="70">
        <v>5.0</v>
      </c>
      <c r="C10" s="50" t="str">
        <f>'Analyse des risques'!D20</f>
        <v/>
      </c>
      <c r="D10" s="72"/>
      <c r="E10" s="72"/>
      <c r="F10" s="72"/>
      <c r="G10" s="72"/>
      <c r="H10" s="72"/>
      <c r="I10" s="104"/>
      <c r="J10" s="105">
        <f t="shared" si="1"/>
        <v>0</v>
      </c>
    </row>
    <row r="11" ht="55.5" customHeight="1">
      <c r="B11" s="99">
        <v>6.0</v>
      </c>
      <c r="C11" s="50" t="str">
        <f>'Analyse des risques'!D21</f>
        <v/>
      </c>
      <c r="D11" s="106"/>
      <c r="E11" s="106"/>
      <c r="F11" s="106"/>
      <c r="G11" s="106"/>
      <c r="H11" s="106"/>
      <c r="I11" s="106"/>
      <c r="J11" s="107">
        <f t="shared" si="1"/>
        <v>0</v>
      </c>
    </row>
    <row r="12" ht="55.5" customHeight="1">
      <c r="B12" s="108">
        <v>7.0</v>
      </c>
      <c r="C12" s="50" t="str">
        <f>'Analyse des risques'!D22</f>
        <v/>
      </c>
      <c r="D12" s="110"/>
      <c r="E12" s="113"/>
      <c r="F12" s="110"/>
      <c r="G12" s="113"/>
      <c r="H12" s="110"/>
      <c r="I12" s="72"/>
      <c r="J12" s="79">
        <f t="shared" si="1"/>
        <v>0</v>
      </c>
    </row>
    <row r="13" ht="55.5" customHeight="1">
      <c r="B13" s="118">
        <v>8.0</v>
      </c>
      <c r="C13" s="50" t="str">
        <f>'Analyse des risques'!D23</f>
        <v/>
      </c>
      <c r="D13" s="123"/>
      <c r="E13" s="72"/>
      <c r="F13" s="123"/>
      <c r="G13" s="124"/>
      <c r="H13" s="123"/>
      <c r="I13" s="51"/>
      <c r="J13" s="98">
        <f t="shared" si="1"/>
        <v>0</v>
      </c>
    </row>
    <row r="14" ht="55.5" customHeight="1">
      <c r="B14" s="118">
        <v>9.0</v>
      </c>
      <c r="C14" s="50" t="str">
        <f>'Analyse des risques'!D24</f>
        <v/>
      </c>
      <c r="D14" s="131"/>
      <c r="E14" s="106"/>
      <c r="F14" s="131"/>
      <c r="G14" s="131"/>
      <c r="H14" s="131"/>
      <c r="I14" s="135"/>
      <c r="J14" s="138">
        <f t="shared" si="1"/>
        <v>0</v>
      </c>
    </row>
    <row r="15" ht="55.5" customHeight="1">
      <c r="B15" s="141">
        <v>10.0</v>
      </c>
      <c r="C15" s="143" t="str">
        <f>'Analyse des risques'!D25</f>
        <v/>
      </c>
      <c r="D15" s="144"/>
      <c r="E15" s="144"/>
      <c r="F15" s="144"/>
      <c r="G15" s="144"/>
      <c r="H15" s="144"/>
      <c r="I15" s="144"/>
      <c r="J15" s="148">
        <f t="shared" si="1"/>
        <v>0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2:J2"/>
    <mergeCell ref="B4:B5"/>
    <mergeCell ref="C4:C5"/>
    <mergeCell ref="D4:E4"/>
    <mergeCell ref="F4:G4"/>
    <mergeCell ref="H4:I4"/>
    <mergeCell ref="J4:J5"/>
  </mergeCells>
  <printOptions/>
  <pageMargins bottom="0.0" footer="0.0" header="0.0" left="0.0" right="0.0" top="0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13.63"/>
    <col customWidth="1" min="3" max="3" width="15.5"/>
    <col customWidth="1" min="4" max="4" width="11.63"/>
    <col customWidth="1" min="5" max="6" width="17.13"/>
    <col customWidth="1" min="7" max="26" width="9.38"/>
  </cols>
  <sheetData>
    <row r="1" ht="19.5" customHeight="1">
      <c r="A1" s="158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48"/>
    </row>
    <row r="2" ht="14.25" customHeight="1">
      <c r="A2" s="65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66"/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1"/>
    </row>
    <row r="4" ht="21.0" customHeight="1">
      <c r="A4" s="163" t="s">
        <v>79</v>
      </c>
      <c r="B4" s="101"/>
      <c r="C4" s="101"/>
      <c r="D4" s="101"/>
      <c r="E4" s="101"/>
      <c r="F4" s="48"/>
      <c r="G4" s="3"/>
      <c r="H4" s="163" t="s">
        <v>81</v>
      </c>
      <c r="I4" s="101"/>
      <c r="J4" s="101"/>
      <c r="K4" s="101"/>
      <c r="L4" s="101"/>
      <c r="M4" s="48"/>
    </row>
    <row r="5" ht="14.25" customHeight="1">
      <c r="A5" s="59"/>
      <c r="F5" s="60"/>
      <c r="G5" s="3"/>
      <c r="H5" s="164"/>
      <c r="I5" s="168"/>
      <c r="J5" s="168"/>
      <c r="K5" s="168"/>
      <c r="L5" s="168"/>
      <c r="M5" s="172"/>
    </row>
    <row r="6" ht="31.5" customHeight="1">
      <c r="A6" s="173" t="s">
        <v>14</v>
      </c>
      <c r="B6" s="174" t="s">
        <v>36</v>
      </c>
      <c r="C6" s="174" t="s">
        <v>42</v>
      </c>
      <c r="D6" s="174" t="s">
        <v>44</v>
      </c>
      <c r="E6" s="174" t="s">
        <v>45</v>
      </c>
      <c r="F6" s="180" t="s">
        <v>46</v>
      </c>
      <c r="G6" s="3"/>
      <c r="H6" s="181" t="s">
        <v>14</v>
      </c>
      <c r="I6" s="182" t="s">
        <v>13</v>
      </c>
      <c r="J6" s="183"/>
      <c r="K6" s="183"/>
      <c r="L6" s="183"/>
      <c r="M6" s="184"/>
    </row>
    <row r="7" ht="51.75" customHeight="1">
      <c r="A7" s="185">
        <v>1.0</v>
      </c>
      <c r="B7" s="186" t="s">
        <v>84</v>
      </c>
      <c r="C7" s="186" t="s">
        <v>85</v>
      </c>
      <c r="D7" s="186" t="s">
        <v>86</v>
      </c>
      <c r="E7" s="186" t="s">
        <v>87</v>
      </c>
      <c r="F7" s="190" t="s">
        <v>88</v>
      </c>
      <c r="G7" s="3"/>
      <c r="H7" s="185">
        <v>-10.0</v>
      </c>
      <c r="I7" s="191" t="s">
        <v>90</v>
      </c>
      <c r="J7" s="192"/>
      <c r="K7" s="192"/>
      <c r="L7" s="192"/>
      <c r="M7" s="193"/>
    </row>
    <row r="8" ht="47.25" customHeight="1">
      <c r="A8" s="200">
        <v>2.0</v>
      </c>
      <c r="B8" s="203" t="s">
        <v>92</v>
      </c>
      <c r="C8" s="203" t="s">
        <v>95</v>
      </c>
      <c r="D8" s="203" t="s">
        <v>96</v>
      </c>
      <c r="E8" s="203" t="s">
        <v>97</v>
      </c>
      <c r="F8" s="205" t="s">
        <v>98</v>
      </c>
      <c r="G8" s="3"/>
      <c r="H8" s="200">
        <v>-5.0</v>
      </c>
      <c r="I8" s="191" t="s">
        <v>100</v>
      </c>
      <c r="J8" s="192"/>
      <c r="K8" s="192"/>
      <c r="L8" s="192"/>
      <c r="M8" s="193"/>
    </row>
    <row r="9" ht="14.25" customHeight="1">
      <c r="A9" s="207">
        <v>3.0</v>
      </c>
      <c r="B9" s="203" t="s">
        <v>102</v>
      </c>
      <c r="C9" s="203" t="s">
        <v>103</v>
      </c>
      <c r="D9" s="203" t="s">
        <v>104</v>
      </c>
      <c r="E9" s="203" t="s">
        <v>105</v>
      </c>
      <c r="F9" s="205" t="s">
        <v>106</v>
      </c>
      <c r="G9" s="3"/>
      <c r="H9" s="211">
        <v>-2.0</v>
      </c>
      <c r="I9" s="191" t="s">
        <v>108</v>
      </c>
      <c r="J9" s="192"/>
      <c r="K9" s="192"/>
      <c r="L9" s="192"/>
      <c r="M9" s="193"/>
    </row>
    <row r="10" ht="60.75" customHeight="1">
      <c r="A10" s="214">
        <v>4.0</v>
      </c>
      <c r="B10" s="215" t="s">
        <v>110</v>
      </c>
      <c r="C10" s="215" t="s">
        <v>111</v>
      </c>
      <c r="D10" s="215" t="s">
        <v>112</v>
      </c>
      <c r="E10" s="215" t="s">
        <v>113</v>
      </c>
      <c r="F10" s="218" t="s">
        <v>114</v>
      </c>
      <c r="G10" s="3"/>
      <c r="H10" s="214">
        <v>0.0</v>
      </c>
      <c r="I10" s="220" t="s">
        <v>115</v>
      </c>
      <c r="J10" s="221"/>
      <c r="K10" s="221"/>
      <c r="L10" s="221"/>
      <c r="M10" s="222"/>
    </row>
    <row r="11" ht="15.75" customHeight="1">
      <c r="A11" s="196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6"/>
    </row>
    <row r="12" ht="14.25" customHeight="1"/>
    <row r="13" ht="53.25" customHeight="1"/>
    <row r="14" ht="14.25" customHeight="1"/>
    <row r="15" ht="14.25" customHeight="1"/>
    <row r="16" ht="14.25" customHeight="1"/>
    <row r="17" ht="40.5" customHeight="1"/>
    <row r="18" ht="39.75" customHeight="1"/>
    <row r="19" ht="39.75" customHeight="1"/>
    <row r="20" ht="39.75" customHeight="1"/>
    <row r="21" ht="39.7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:M2"/>
    <mergeCell ref="A4:F5"/>
    <mergeCell ref="H4:M5"/>
    <mergeCell ref="I6:M6"/>
    <mergeCell ref="I7:M7"/>
    <mergeCell ref="I8:M8"/>
    <mergeCell ref="I9:M9"/>
    <mergeCell ref="I10:M10"/>
  </mergeCells>
  <printOptions horizontalCentered="1" verticalCentered="1"/>
  <pageMargins bottom="0.0" footer="0.0" header="0.0" left="0.0" right="0.0" top="0.0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2016-01-02T16:48:34Z</dcterms:created>
  <dc:creator>Benjamin MEBTOUCHE</dc:creator>
</cp:coreProperties>
</file>