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Medal Table" sheetId="1" r:id="rId1"/>
    <sheet name="Sheet3" sheetId="2" state="hidden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<sst xmlns="http://schemas.openxmlformats.org/spreadsheetml/2006/main" count="2033" uniqueCount="477">
  <si>
    <t>Gold</t>
  </si>
  <si>
    <t>Silver</t>
  </si>
  <si>
    <t>Bronze</t>
  </si>
  <si>
    <t>France</t>
  </si>
  <si>
    <t>Germany</t>
  </si>
  <si>
    <t>Italy</t>
  </si>
  <si>
    <t>Kazakhstan</t>
  </si>
  <si>
    <t>Japan</t>
  </si>
  <si>
    <t>Great Britain</t>
  </si>
  <si>
    <t>Hungary</t>
  </si>
  <si>
    <t>Ukraine</t>
  </si>
  <si>
    <t>South Africa</t>
  </si>
  <si>
    <t>Australia</t>
  </si>
  <si>
    <t>Romania</t>
  </si>
  <si>
    <t>Brazil</t>
  </si>
  <si>
    <t>Netherlands</t>
  </si>
  <si>
    <t>Georgia</t>
  </si>
  <si>
    <t>Lithuania</t>
  </si>
  <si>
    <t>Slovenia</t>
  </si>
  <si>
    <t>Venezuela</t>
  </si>
  <si>
    <t>Colombia</t>
  </si>
  <si>
    <t>Cuba</t>
  </si>
  <si>
    <t>Mexico</t>
  </si>
  <si>
    <t>Canada</t>
  </si>
  <si>
    <t>Indonesia</t>
  </si>
  <si>
    <t>Norway</t>
  </si>
  <si>
    <t>Czech Republic</t>
  </si>
  <si>
    <t>Denmark</t>
  </si>
  <si>
    <t>Egypt</t>
  </si>
  <si>
    <t>Spain</t>
  </si>
  <si>
    <t>Poland</t>
  </si>
  <si>
    <t>Sweden</t>
  </si>
  <si>
    <t>Thailand</t>
  </si>
  <si>
    <t>New Zealand</t>
  </si>
  <si>
    <t>Azerbaijan</t>
  </si>
  <si>
    <t>Belgium</t>
  </si>
  <si>
    <t>Belarus</t>
  </si>
  <si>
    <t>Greece</t>
  </si>
  <si>
    <t>India</t>
  </si>
  <si>
    <t>Mongolia</t>
  </si>
  <si>
    <t>Qatar</t>
  </si>
  <si>
    <t>Singapore</t>
  </si>
  <si>
    <t>Serbia</t>
  </si>
  <si>
    <t>Uzbekistan</t>
  </si>
  <si>
    <t>China</t>
  </si>
  <si>
    <t>United States</t>
  </si>
  <si>
    <t>Moldova</t>
  </si>
  <si>
    <t>Basic Rank</t>
  </si>
  <si>
    <t>Country</t>
  </si>
  <si>
    <t>Total</t>
  </si>
  <si>
    <t>Weighted total (Gold=3, Silver=2, Bronze=1)</t>
  </si>
  <si>
    <t>Country Name</t>
  </si>
  <si>
    <t>2011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</si>
  <si>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</si>
  <si>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</si>
  <si>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</si>
  <si>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</si>
  <si>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</si>
  <si>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</si>
  <si>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</si>
  <si>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</si>
  <si>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</si>
  <si>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</si>
  <si>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Austria</t>
  </si>
  <si>
    <t>Bahamas, The</t>
  </si>
  <si>
    <t>Bahrain</t>
  </si>
  <si>
    <t>Bangladesh</t>
  </si>
  <si>
    <t>Barbados</t>
  </si>
  <si>
    <t>Belize</t>
  </si>
  <si>
    <t>Benin</t>
  </si>
  <si>
    <t>Bermuda</t>
  </si>
  <si>
    <t>Bhutan</t>
  </si>
  <si>
    <t>Bolivia</t>
  </si>
  <si>
    <t>Bosnia and Herzegovina</t>
  </si>
  <si>
    <t>Botswana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</si>
  <si>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</si>
  <si>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</si>
  <si>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</si>
  <si>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</si>
  <si>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</si>
  <si>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</si>
  <si>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</si>
  <si>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>Cayman Islands</t>
  </si>
  <si>
    <t>Central African Republic</t>
  </si>
  <si>
    <t>Chad</t>
  </si>
  <si>
    <t>Channel Islands</t>
  </si>
  <si>
    <t>Chile</t>
  </si>
  <si>
    <t>Comoros</t>
  </si>
  <si>
    <t>Congo, Dem. Rep.</t>
  </si>
  <si>
    <t>Congo, Rep.</t>
  </si>
  <si>
    <t>Costa Rica</t>
  </si>
  <si>
    <t>Cote d'Ivoire</t>
  </si>
  <si>
    <t>Croatia</t>
  </si>
  <si>
    <t>Curacao</t>
  </si>
  <si>
    <t>Cyprus</t>
  </si>
  <si>
    <t>Djibouti</t>
  </si>
  <si>
    <t>Dominica</t>
  </si>
  <si>
    <t>Dominican Republic</t>
  </si>
  <si>
    <t>Ecuador</t>
  </si>
  <si>
    <t>El Salvador</t>
  </si>
  <si>
    <t>Equatorial Guinea</t>
  </si>
  <si>
    <t>Eritrea</t>
  </si>
  <si>
    <t>Ethiopia</t>
  </si>
  <si>
    <t>Fiji</t>
  </si>
  <si>
    <t>Finland</t>
  </si>
  <si>
    <t>French Polynesia</t>
  </si>
  <si>
    <t>Gabon</t>
  </si>
  <si>
    <t>Gambia, The</t>
  </si>
  <si>
    <t>Ghana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</si>
  <si>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</si>
  <si>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</si>
  <si>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</si>
  <si>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</si>
  <si>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</si>
  <si>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</si>
  <si>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</si>
  <si>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</si>
  <si>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</si>
  <si>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</si>
  <si>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Iceland</t>
  </si>
  <si>
    <t>Iran, Islamic Rep.</t>
  </si>
  <si>
    <t>Iraq</t>
  </si>
  <si>
    <t>Ireland</t>
  </si>
  <si>
    <t>Isle of Man</t>
  </si>
  <si>
    <t>Israel</t>
  </si>
  <si>
    <t>Jamaica</t>
  </si>
  <si>
    <t>Jordan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</si>
  <si>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</si>
  <si>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</si>
  <si>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</si>
  <si>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</si>
  <si>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</si>
  <si>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</si>
  <si>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</si>
  <si>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</si>
  <si>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</si>
  <si>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</si>
  <si>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</si>
  <si>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</si>
  <si>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</si>
  <si>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</si>
  <si>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</si>
  <si>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</si>
  <si>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</si>
  <si>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</si>
  <si>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</si>
  <si>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</si>
  <si>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</si>
  <si>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</si>
  <si>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</si>
  <si>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</si>
  <si>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</si>
  <si>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</si>
  <si>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Micronesia, Fed. Sts.</t>
  </si>
  <si>
    <t>Monaco</t>
  </si>
  <si>
    <t>Montenegro</t>
  </si>
  <si>
    <t>Morocco</t>
  </si>
  <si>
    <t>Mozambique</t>
  </si>
  <si>
    <t>Myanmar</t>
  </si>
  <si>
    <t>Namibia</t>
  </si>
  <si>
    <t>Nepal</t>
  </si>
  <si>
    <t>New Caledonia</t>
  </si>
  <si>
    <t>Nicaragua</t>
  </si>
  <si>
    <t>Niger</t>
  </si>
  <si>
    <t>Nigeria</t>
  </si>
  <si>
    <t>Northern Mariana Islands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</si>
  <si>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</si>
  <si>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</si>
  <si>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</si>
  <si>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</si>
  <si>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</si>
  <si>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</si>
  <si>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</si>
  <si>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</si>
  <si>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Portugal</t>
  </si>
  <si>
    <t>Puerto Rico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</si>
  <si>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</si>
  <si>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</si>
  <si>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</si>
  <si>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</si>
  <si>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</si>
  <si>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</si>
  <si>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</si>
  <si>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</si>
  <si>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</si>
  <si>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Sint Maarten (Dutch part)</t>
  </si>
  <si>
    <t>Slovak Republic</t>
  </si>
  <si>
    <t>Solomon Islands</t>
  </si>
  <si>
    <t>Somalia</t>
  </si>
  <si>
    <t>South Sudan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</si>
  <si>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</si>
  <si>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</si>
  <si>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</si>
  <si>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</si>
  <si>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</si>
  <si>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</si>
  <si>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</si>
  <si>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Swaziland</t>
  </si>
  <si>
    <t>Switzerland</t>
  </si>
  <si>
    <t>Syrian Arab Republic</t>
  </si>
  <si>
    <t>Tajikistan</t>
  </si>
  <si>
    <t>Tanzania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</si>
  <si>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</si>
  <si>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</si>
  <si>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</si>
  <si>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</si>
  <si>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</si>
  <si>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</si>
  <si>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</si>
  <si>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</si>
  <si>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</si>
  <si>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</si>
  <si>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United Arab Emirates</t>
  </si>
  <si>
    <t>United Kingdom</t>
  </si>
  <si>
    <t>Uruguay</t>
  </si>
  <si>
    <t>Vanuatu</t>
  </si>
  <si>
    <t>Vietnam</t>
  </si>
  <si>
    <t>Virgin Islands (U.S.)</t>
  </si>
  <si>
    <t>West Bank and Gaza</t>
  </si>
  <si>
    <t>Yemen, Rep.</t>
  </si>
  <si>
    <t>Zambia</t>
  </si>
  <si>
    <t>Zimbabwe</t>
  </si>
  <si>
    <t>2011 population (from World Bank)</t>
  </si>
  <si>
    <t>Total medals per 10mn population</t>
  </si>
  <si>
    <t>Total weighted medals per 10mn pop</t>
  </si>
  <si>
    <t>Rank: Total medals per 10mn population</t>
  </si>
  <si>
    <t>Rank: Total weighted medals per 10mn pop</t>
  </si>
  <si>
    <t>Slovakia</t>
  </si>
  <si>
    <t>Hong Kong, China</t>
  </si>
  <si>
    <t>People's Republic of China</t>
  </si>
  <si>
    <t>United States of America</t>
  </si>
  <si>
    <t>Republic of Korea</t>
  </si>
  <si>
    <t>Democratic People's Republic of Korea</t>
  </si>
  <si>
    <t>Islamic Republic of Iran</t>
  </si>
  <si>
    <t>Taipei (Chinese Taipei)</t>
  </si>
  <si>
    <t>Republic of Moldova</t>
  </si>
  <si>
    <t>Estonia</t>
  </si>
  <si>
    <t>ISO</t>
  </si>
  <si>
    <t>AFG</t>
  </si>
  <si>
    <t>ALB</t>
  </si>
  <si>
    <t>DZA</t>
  </si>
  <si>
    <t>ASM</t>
  </si>
  <si>
    <t>AND</t>
  </si>
  <si>
    <t>AGO</t>
  </si>
  <si>
    <t>ATG</t>
  </si>
  <si>
    <t>ARG</t>
  </si>
  <si>
    <t>ARM</t>
  </si>
  <si>
    <t>ABW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</si>
  <si>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</si>
  <si>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</si>
  <si>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</si>
  <si>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</si>
  <si>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</si>
  <si>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</si>
  <si>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</si>
  <si>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</si>
  <si>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</si>
  <si>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</si>
  <si>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</si>
  <si>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</si>
  <si>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</si>
  <si>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</si>
  <si>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BIH</t>
  </si>
  <si>
    <t>BWA</t>
  </si>
  <si>
    <t>BRA</t>
  </si>
  <si>
    <t>VGB</t>
  </si>
  <si>
    <t>BRN</t>
  </si>
  <si>
    <t>BGR</t>
  </si>
  <si>
    <t>BFA</t>
  </si>
  <si>
    <t>MMR</t>
  </si>
  <si>
    <t>BDI</t>
  </si>
  <si>
    <t>KHM</t>
  </si>
  <si>
    <t>CMR</t>
  </si>
  <si>
    <t>CAN</t>
  </si>
  <si>
    <t>CPV</t>
  </si>
  <si>
    <t>CYM</t>
  </si>
  <si>
    <t>CAF</t>
  </si>
  <si>
    <t>TCD</t>
  </si>
  <si>
    <t>CHL</t>
  </si>
  <si>
    <t>CHN</t>
  </si>
  <si>
    <t>COL</t>
  </si>
  <si>
    <t>COM</t>
  </si>
  <si>
    <t>COG</t>
  </si>
  <si>
    <t>COK</t>
  </si>
  <si>
    <t>CRI</t>
  </si>
  <si>
    <t>HRV</t>
  </si>
  <si>
    <t>CUB</t>
  </si>
  <si>
    <t>CYP</t>
  </si>
  <si>
    <t>CZE</t>
  </si>
  <si>
    <t>COD</t>
  </si>
  <si>
    <t>DNK</t>
  </si>
  <si>
    <t>DJI</t>
  </si>
  <si>
    <t>DMA</t>
  </si>
  <si>
    <t>DOM</t>
  </si>
  <si>
    <t>TLS</t>
  </si>
  <si>
    <t>ECU</t>
  </si>
  <si>
    <t>EGY</t>
  </si>
  <si>
    <t>SLV</t>
  </si>
  <si>
    <t>GNQ</t>
  </si>
  <si>
    <t>ERI</t>
  </si>
  <si>
    <t>EST</t>
  </si>
  <si>
    <t>ETH</t>
  </si>
  <si>
    <t>FJI</t>
  </si>
  <si>
    <t>FIN</t>
  </si>
  <si>
    <t>FRA</t>
  </si>
  <si>
    <t>GAB</t>
  </si>
  <si>
    <t>GMB</t>
  </si>
  <si>
    <t>GEO</t>
  </si>
  <si>
    <t>DEU</t>
  </si>
  <si>
    <t>GHA</t>
  </si>
  <si>
    <t>GRC</t>
  </si>
  <si>
    <t>GRD</t>
  </si>
  <si>
    <t>GUM</t>
  </si>
  <si>
    <t>GTM</t>
  </si>
  <si>
    <t>GIN</t>
  </si>
  <si>
    <t>GNB</t>
  </si>
  <si>
    <t>GUY</t>
  </si>
  <si>
    <t>HTI</t>
  </si>
  <si>
    <t>HND</t>
  </si>
  <si>
    <t>HKG</t>
  </si>
  <si>
    <t>HUN</t>
  </si>
  <si>
    <t>ISL</t>
  </si>
  <si>
    <t>IND</t>
  </si>
  <si>
    <t>IDN</t>
  </si>
  <si>
    <t>IRN</t>
  </si>
  <si>
    <t>IRQ</t>
  </si>
  <si>
    <t>IRL</t>
  </si>
  <si>
    <t>ISR</t>
  </si>
  <si>
    <t>ITA</t>
  </si>
  <si>
    <t>CIV</t>
  </si>
  <si>
    <t>JAM</t>
  </si>
  <si>
    <t>JPN</t>
  </si>
  <si>
    <t>JOR</t>
  </si>
  <si>
    <t>KAZ</t>
  </si>
  <si>
    <t>KEN</t>
  </si>
  <si>
    <t>KIR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</si>
  <si>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</si>
  <si>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</si>
  <si>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</si>
  <si>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</si>
  <si>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</si>
  <si>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</si>
  <si>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</si>
  <si>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</si>
  <si>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</si>
  <si>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</si>
  <si>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</si>
  <si>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MKD</t>
  </si>
  <si>
    <t>MDG</t>
  </si>
  <si>
    <t>MWI</t>
  </si>
  <si>
    <t>MYS</t>
  </si>
  <si>
    <t>MDV</t>
  </si>
  <si>
    <t>MLI</t>
  </si>
  <si>
    <t>MLT</t>
  </si>
  <si>
    <t>MHL</t>
  </si>
  <si>
    <t>MRT</t>
  </si>
  <si>
    <t>MUS</t>
  </si>
  <si>
    <t>MEX</t>
  </si>
  <si>
    <t>FSM</t>
  </si>
  <si>
    <t>MDA</t>
  </si>
  <si>
    <t>MCO</t>
  </si>
  <si>
    <t>MNG</t>
  </si>
  <si>
    <t>MNE</t>
  </si>
  <si>
    <t>MAR</t>
  </si>
  <si>
    <t>MOZ</t>
  </si>
  <si>
    <t>NAM</t>
  </si>
  <si>
    <t>NRU</t>
  </si>
  <si>
    <t>NPL</t>
  </si>
  <si>
    <t>NLD</t>
  </si>
  <si>
    <t>NZL</t>
  </si>
  <si>
    <t>NIC</t>
  </si>
  <si>
    <t>NER</t>
  </si>
  <si>
    <t>NGA</t>
  </si>
  <si>
    <t>PRK</t>
  </si>
  <si>
    <t>NOR</t>
  </si>
  <si>
    <t>OMN</t>
  </si>
  <si>
    <t>PAK</t>
  </si>
  <si>
    <t>PLW</t>
  </si>
  <si>
    <t>PSE</t>
  </si>
  <si>
    <t>PAN</t>
  </si>
  <si>
    <t>PNG</t>
  </si>
  <si>
    <t>PRY</t>
  </si>
  <si>
    <t>PER</t>
  </si>
  <si>
    <t>PHL</t>
  </si>
  <si>
    <t>POL</t>
  </si>
  <si>
    <t>PRT</t>
  </si>
  <si>
    <t>PRI</t>
  </si>
  <si>
    <t>QAT</t>
  </si>
  <si>
    <t>ROU</t>
  </si>
  <si>
    <t>RUS</t>
  </si>
  <si>
    <t>RWA</t>
  </si>
  <si>
    <t>KNA</t>
  </si>
  <si>
    <t>LCA</t>
  </si>
  <si>
    <t>VCT</t>
  </si>
  <si>
    <t>WSM</t>
  </si>
  <si>
    <t>SMR</t>
  </si>
  <si>
    <t>STP</t>
  </si>
  <si>
    <t>SAU</t>
  </si>
  <si>
    <t>SEN</t>
  </si>
  <si>
    <t>SRB</t>
  </si>
  <si>
    <t>SYC</t>
  </si>
  <si>
    <t>SLE</t>
  </si>
  <si>
    <t>SGP</t>
  </si>
  <si>
    <t>SVK</t>
  </si>
  <si>
    <t>SVN</t>
  </si>
  <si>
    <t>SLB</t>
  </si>
  <si>
    <t>SOM</t>
  </si>
  <si>
    <t>ZAF</t>
  </si>
  <si>
    <t>KOR</t>
  </si>
  <si>
    <t>ESP</t>
  </si>
  <si>
    <t>LKA</t>
  </si>
  <si>
    <t>SDN</t>
  </si>
  <si>
    <t>SUR</t>
  </si>
  <si>
    <t>SWZ</t>
  </si>
  <si>
    <t>SWE</t>
  </si>
  <si>
    <t>CHE</t>
  </si>
  <si>
    <t>SYR</t>
  </si>
  <si>
    <t>TWN</t>
  </si>
  <si>
    <t>TJK</t>
  </si>
  <si>
    <t>TZA</t>
  </si>
  <si>
    <t>THA</t>
  </si>
  <si>
    <t>TGO</t>
  </si>
  <si>
    <t>TON</t>
  </si>
  <si>
    <t>TTO</t>
  </si>
  <si>
    <t>TUN</t>
  </si>
  <si>
    <t>TUR</t>
  </si>
  <si>
    <t>TKM</t>
  </si>
  <si>
    <t>TUV</t>
  </si>
  <si>
    <t>UGA</t>
  </si>
  <si>
    <t>GBR</t>
  </si>
  <si>
    <t>UKR</t>
  </si>
  <si>
    <t>ARE</t>
  </si>
  <si>
    <t>URY</t>
  </si>
  <si>
    <t>USA</t>
  </si>
  <si>
    <t>UZB</t>
  </si>
  <si>
    <t>VUT</t>
  </si>
  <si>
    <t>VEN</t>
  </si>
  <si>
    <t>VNM</t>
  </si>
  <si>
    <t>VIR</t>
  </si>
  <si>
    <t>YEM</t>
  </si>
  <si>
    <t>ZMB</t>
  </si>
  <si>
    <t>ZWE</t>
  </si>
  <si>
    <t>Country.name</t>
  </si>
  <si>
    <t>Bahamas</t>
  </si>
  <si>
    <t>British Virgin Islands</t>
  </si>
  <si>
    <t>Brunei</t>
  </si>
  <si>
    <t>Burma</t>
  </si>
  <si>
    <t>Congo-Brazzaville</t>
  </si>
  <si>
    <t>Cook Islands</t>
  </si>
  <si>
    <t>Democratic Republic of Congo</t>
  </si>
  <si>
    <t>East Timor</t>
  </si>
  <si>
    <t>Gambia</t>
  </si>
  <si>
    <t>Hong Kong</t>
  </si>
  <si>
    <t>Iran</t>
  </si>
  <si>
    <t>Ivory Coast</t>
  </si>
  <si>
    <t>Kyrgyzstan</t>
  </si>
  <si>
    <t>Laos</t>
  </si>
  <si>
    <t>Macedonia</t>
  </si>
  <si>
    <t>Micronesia</t>
  </si>
  <si>
    <t>Nauru</t>
  </si>
  <si>
    <t>North Korea</t>
  </si>
  <si>
    <t>Palestine</t>
  </si>
  <si>
    <t>Russia</t>
  </si>
  <si>
    <t>Saint Kitts and Nevis</t>
  </si>
  <si>
    <t>Saint Lucia</t>
  </si>
  <si>
    <t>Saint Vincent and the Grenadines</t>
  </si>
  <si>
    <t>South Korea</t>
  </si>
  <si>
    <t>Surinam</t>
  </si>
  <si>
    <t>Syria</t>
  </si>
  <si>
    <t>Taiwan</t>
  </si>
  <si>
    <t>UK</t>
  </si>
  <si>
    <t>US</t>
  </si>
  <si>
    <t>Virgin Islands</t>
  </si>
  <si>
    <t>Yemen</t>
  </si>
  <si>
    <t>pop.2010</t>
  </si>
  <si>
    <t>Faroe Islands</t>
  </si>
  <si>
    <t>https://docs.google.com/spreadsheet/ccc?key=0AonYZs4MzlZbdGM3OTIzeFpHWDBtVC03eWllRnpHUWc#gid=0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</si>
</sst>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.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0" fontId="5" fillId="34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5" fillId="34" borderId="0" xfId="0" applyFont="1" applyFill="1" applyAlignment="1">
      <alignment horizontal="left" wrapText="1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168" fontId="8" fillId="33" borderId="0" xfId="0" applyNumberFormat="1" applyFont="1" applyFill="1" applyAlignment="1">
      <alignment/>
    </xf>
    <xf numFmtId="0" fontId="1" fillId="0" borderId="0" xfId="53" applyAlignment="1" applyProtection="1">
      <alignment/>
      <protection/>
    </xf>
    <xf numFmtId="0" fontId="10" fillId="0" borderId="0" xfId="0" applyNumberFormat="1" applyFont="1" applyFill="1" applyAlignment="1">
      <alignment wrapText="1"/>
    </xf>
    <xf numFmtId="0" fontId="49" fillId="0" borderId="0" xfId="0" applyNumberFormat="1" applyFont="1" applyFill="1" applyAlignment="1">
      <alignment wrapText="1"/>
    </xf>
    <xf numFmtId="0" fontId="49" fillId="0" borderId="0" xfId="0" applyNumberFormat="1" applyFont="1" applyFill="1" applyAlignment="1">
      <alignment/>
    </xf>
    <xf numFmtId="0" fontId="50" fillId="0" borderId="0" xfId="0" applyNumberFormat="1" applyFont="1" applyFill="1" applyAlignment="1">
      <alignment wrapText="1"/>
    </xf>
    <xf numFmtId="0" fontId="5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" name="Picture 5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5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3" name="Picture 5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" name="Picture 5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9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" name="Picture 5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6" name="Picture 5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7" name="Picture 5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8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" name="Picture 5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9" name="Picture 5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" name="Picture 5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11" name="Picture 6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6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2" name="Picture 6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9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3" name="Picture 6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14" name="Picture 6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5" name="Picture 6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7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6" name="Picture 6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7" name="Picture 6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" name="Picture 6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9" name="Picture 6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20" name="Picture 6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1" name="Picture 7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92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" name="Picture 7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41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7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3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4" name="Picture 7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25" name="Picture 7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9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26" name="Picture 7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05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27" name="Picture 7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38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" name="Picture 7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21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29" name="Picture 7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30" name="Picture 7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pic>
      <xdr:nvPicPr>
        <xdr:cNvPr id="31" name="Picture 8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7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32" name="Picture 8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33" name="Picture 8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6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4" name="Picture 8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35" name="Picture 8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35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36" name="Picture 8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83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7" name="Picture 8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38" name="Picture 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39" name="Picture 8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29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40" name="Picture 9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13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41" name="Picture 9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45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9525</xdr:rowOff>
    </xdr:to>
    <xdr:pic>
      <xdr:nvPicPr>
        <xdr:cNvPr id="42" name="Picture 9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78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43" name="Picture 9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44" name="Picture 9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32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45" name="Picture 9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16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46" name="Picture 9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47" name="Picture 9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48" name="Picture 9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62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9525</xdr:rowOff>
    </xdr:to>
    <xdr:pic>
      <xdr:nvPicPr>
        <xdr:cNvPr id="49" name="Picture 9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50" name="Picture 10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1" name="Picture 10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" name="Picture 10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9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53" name="Picture 10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6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4" name="Picture 10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55" name="Picture 10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98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6" name="Picture 10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7" name="Picture 10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8" name="Picture 10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9" name="Picture 10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6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60" name="Picture 11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79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61" name="Picture 11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2" name="Picture 11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63" name="Picture 11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7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64" name="Picture 11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65" name="Picture 11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66" name="Picture 11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67" name="Picture 11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68" name="Picture 11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69" name="Picture 11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92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70" name="Picture 12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41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1" name="Picture 12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73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72" name="Picture 12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3" name="Picture 12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89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4" name="Picture 12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05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75" name="Picture 12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38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76" name="Picture 12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21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77" name="Picture 12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30</xdr:row>
      <xdr:rowOff>9525</xdr:rowOff>
    </xdr:to>
    <xdr:pic>
      <xdr:nvPicPr>
        <xdr:cNvPr id="78" name="Picture 12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79" name="Picture 12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67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80" name="Picture 13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19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81" name="Picture 13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86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82" name="Picture 13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9525</xdr:colOff>
      <xdr:row>35</xdr:row>
      <xdr:rowOff>9525</xdr:rowOff>
    </xdr:to>
    <xdr:pic>
      <xdr:nvPicPr>
        <xdr:cNvPr id="83" name="Picture 13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35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9525</xdr:colOff>
      <xdr:row>38</xdr:row>
      <xdr:rowOff>9525</xdr:rowOff>
    </xdr:to>
    <xdr:pic>
      <xdr:nvPicPr>
        <xdr:cNvPr id="84" name="Picture 13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83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39</xdr:row>
      <xdr:rowOff>9525</xdr:rowOff>
    </xdr:to>
    <xdr:pic>
      <xdr:nvPicPr>
        <xdr:cNvPr id="85" name="Picture 13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86" name="Picture 13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9525</xdr:rowOff>
    </xdr:to>
    <xdr:pic>
      <xdr:nvPicPr>
        <xdr:cNvPr id="87" name="Picture 13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29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9525</xdr:rowOff>
    </xdr:to>
    <xdr:pic>
      <xdr:nvPicPr>
        <xdr:cNvPr id="88" name="Picture 13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13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89" name="Picture 14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45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9525</xdr:colOff>
      <xdr:row>50</xdr:row>
      <xdr:rowOff>9525</xdr:rowOff>
    </xdr:to>
    <xdr:pic>
      <xdr:nvPicPr>
        <xdr:cNvPr id="90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78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pic>
      <xdr:nvPicPr>
        <xdr:cNvPr id="91" name="Picture 14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9525</xdr:rowOff>
    </xdr:to>
    <xdr:pic>
      <xdr:nvPicPr>
        <xdr:cNvPr id="92" name="Picture 14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32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93" name="Picture 14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16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9525</xdr:rowOff>
    </xdr:to>
    <xdr:pic>
      <xdr:nvPicPr>
        <xdr:cNvPr id="94" name="Picture 14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6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9525</xdr:rowOff>
    </xdr:to>
    <xdr:pic>
      <xdr:nvPicPr>
        <xdr:cNvPr id="95" name="Picture 14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96" name="Picture 14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97" name="Picture 14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98" name="Picture 14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9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99" name="Picture 15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6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00" name="Picture 15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101" name="Picture 15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98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02" name="Picture 15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03" name="Picture 15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104" name="Picture 15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105" name="Picture 15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6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106" name="Picture 15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79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107" name="Picture 15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108" name="Picture 15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109" name="Picture 16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7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10" name="Picture 16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111" name="Picture 16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112" name="Picture 16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113" name="Picture 16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114" name="Picture 16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08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115" name="Picture 16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92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116" name="Picture 16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41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17" name="Picture 16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73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118" name="Picture 16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19" name="Picture 17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89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0" name="Picture 17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05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21" name="Picture 17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38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17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21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23" name="Picture 17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30</xdr:row>
      <xdr:rowOff>9525</xdr:rowOff>
    </xdr:to>
    <xdr:pic>
      <xdr:nvPicPr>
        <xdr:cNvPr id="124" name="Picture 17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125" name="Picture 17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67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26" name="Picture 17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19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127" name="Picture 17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86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28" name="Picture 17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9525</xdr:colOff>
      <xdr:row>35</xdr:row>
      <xdr:rowOff>9525</xdr:rowOff>
    </xdr:to>
    <xdr:pic>
      <xdr:nvPicPr>
        <xdr:cNvPr id="129" name="Picture 18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35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9525</xdr:colOff>
      <xdr:row>36</xdr:row>
      <xdr:rowOff>9525</xdr:rowOff>
    </xdr:to>
    <xdr:pic>
      <xdr:nvPicPr>
        <xdr:cNvPr id="130" name="Picture 18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51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9525</xdr:colOff>
      <xdr:row>38</xdr:row>
      <xdr:rowOff>9525</xdr:rowOff>
    </xdr:to>
    <xdr:pic>
      <xdr:nvPicPr>
        <xdr:cNvPr id="131" name="Picture 18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83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39</xdr:row>
      <xdr:rowOff>9525</xdr:rowOff>
    </xdr:to>
    <xdr:pic>
      <xdr:nvPicPr>
        <xdr:cNvPr id="132" name="Picture 18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133" name="Picture 18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9525</xdr:rowOff>
    </xdr:to>
    <xdr:pic>
      <xdr:nvPicPr>
        <xdr:cNvPr id="134" name="Picture 18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29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9525</xdr:rowOff>
    </xdr:to>
    <xdr:pic>
      <xdr:nvPicPr>
        <xdr:cNvPr id="135" name="Picture 186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13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136" name="Picture 187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45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9525</xdr:colOff>
      <xdr:row>50</xdr:row>
      <xdr:rowOff>9525</xdr:rowOff>
    </xdr:to>
    <xdr:pic>
      <xdr:nvPicPr>
        <xdr:cNvPr id="137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78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pic>
      <xdr:nvPicPr>
        <xdr:cNvPr id="138" name="Picture 189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9525</xdr:rowOff>
    </xdr:to>
    <xdr:pic>
      <xdr:nvPicPr>
        <xdr:cNvPr id="139" name="Picture 190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32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140" name="Picture 19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16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9525</xdr:rowOff>
    </xdr:to>
    <xdr:pic>
      <xdr:nvPicPr>
        <xdr:cNvPr id="141" name="Picture 19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6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9525</xdr:rowOff>
    </xdr:to>
    <xdr:pic>
      <xdr:nvPicPr>
        <xdr:cNvPr id="142" name="Picture 19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</xdr:colOff>
      <xdr:row>49</xdr:row>
      <xdr:rowOff>9525</xdr:rowOff>
    </xdr:to>
    <xdr:pic>
      <xdr:nvPicPr>
        <xdr:cNvPr id="143" name="Picture 19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62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</xdr:colOff>
      <xdr:row>49</xdr:row>
      <xdr:rowOff>9525</xdr:rowOff>
    </xdr:to>
    <xdr:pic>
      <xdr:nvPicPr>
        <xdr:cNvPr id="144" name="Picture 195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62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9525</xdr:rowOff>
    </xdr:to>
    <xdr:pic>
      <xdr:nvPicPr>
        <xdr:cNvPr id="145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9525</xdr:rowOff>
    </xdr:to>
    <xdr:pic>
      <xdr:nvPicPr>
        <xdr:cNvPr id="146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9525</xdr:rowOff>
    </xdr:to>
    <xdr:pic>
      <xdr:nvPicPr>
        <xdr:cNvPr id="147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10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9525</xdr:rowOff>
    </xdr:to>
    <xdr:pic>
      <xdr:nvPicPr>
        <xdr:cNvPr id="148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10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9525</xdr:rowOff>
    </xdr:to>
    <xdr:pic>
      <xdr:nvPicPr>
        <xdr:cNvPr id="149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26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9525</xdr:rowOff>
    </xdr:to>
    <xdr:pic>
      <xdr:nvPicPr>
        <xdr:cNvPr id="150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26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9525</xdr:colOff>
      <xdr:row>54</xdr:row>
      <xdr:rowOff>9525</xdr:rowOff>
    </xdr:to>
    <xdr:pic>
      <xdr:nvPicPr>
        <xdr:cNvPr id="151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9525</xdr:colOff>
      <xdr:row>54</xdr:row>
      <xdr:rowOff>9525</xdr:rowOff>
    </xdr:to>
    <xdr:pic>
      <xdr:nvPicPr>
        <xdr:cNvPr id="152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153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59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154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59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9525</xdr:colOff>
      <xdr:row>56</xdr:row>
      <xdr:rowOff>9525</xdr:rowOff>
    </xdr:to>
    <xdr:pic>
      <xdr:nvPicPr>
        <xdr:cNvPr id="155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75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9525</xdr:colOff>
      <xdr:row>56</xdr:row>
      <xdr:rowOff>9525</xdr:rowOff>
    </xdr:to>
    <xdr:pic>
      <xdr:nvPicPr>
        <xdr:cNvPr id="156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75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9525</xdr:colOff>
      <xdr:row>57</xdr:row>
      <xdr:rowOff>9525</xdr:rowOff>
    </xdr:to>
    <xdr:pic>
      <xdr:nvPicPr>
        <xdr:cNvPr id="157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91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9525</xdr:colOff>
      <xdr:row>57</xdr:row>
      <xdr:rowOff>9525</xdr:rowOff>
    </xdr:to>
    <xdr:pic>
      <xdr:nvPicPr>
        <xdr:cNvPr id="158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91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9525</xdr:rowOff>
    </xdr:to>
    <xdr:pic>
      <xdr:nvPicPr>
        <xdr:cNvPr id="159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07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9525</xdr:rowOff>
    </xdr:to>
    <xdr:pic>
      <xdr:nvPicPr>
        <xdr:cNvPr id="160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07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9525</xdr:rowOff>
    </xdr:to>
    <xdr:pic>
      <xdr:nvPicPr>
        <xdr:cNvPr id="161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23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9525</xdr:rowOff>
    </xdr:to>
    <xdr:pic>
      <xdr:nvPicPr>
        <xdr:cNvPr id="162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23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</xdr:colOff>
      <xdr:row>60</xdr:row>
      <xdr:rowOff>9525</xdr:rowOff>
    </xdr:to>
    <xdr:pic>
      <xdr:nvPicPr>
        <xdr:cNvPr id="163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43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</xdr:colOff>
      <xdr:row>60</xdr:row>
      <xdr:rowOff>9525</xdr:rowOff>
    </xdr:to>
    <xdr:pic>
      <xdr:nvPicPr>
        <xdr:cNvPr id="164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43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9525</xdr:colOff>
      <xdr:row>61</xdr:row>
      <xdr:rowOff>9525</xdr:rowOff>
    </xdr:to>
    <xdr:pic>
      <xdr:nvPicPr>
        <xdr:cNvPr id="165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60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9525</xdr:colOff>
      <xdr:row>61</xdr:row>
      <xdr:rowOff>9525</xdr:rowOff>
    </xdr:to>
    <xdr:pic>
      <xdr:nvPicPr>
        <xdr:cNvPr id="166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60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9525</xdr:rowOff>
    </xdr:to>
    <xdr:pic>
      <xdr:nvPicPr>
        <xdr:cNvPr id="167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76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9525</xdr:rowOff>
    </xdr:to>
    <xdr:pic>
      <xdr:nvPicPr>
        <xdr:cNvPr id="168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76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9525</xdr:colOff>
      <xdr:row>63</xdr:row>
      <xdr:rowOff>9525</xdr:rowOff>
    </xdr:to>
    <xdr:pic>
      <xdr:nvPicPr>
        <xdr:cNvPr id="169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92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9525</xdr:colOff>
      <xdr:row>63</xdr:row>
      <xdr:rowOff>9525</xdr:rowOff>
    </xdr:to>
    <xdr:pic>
      <xdr:nvPicPr>
        <xdr:cNvPr id="170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92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9525</xdr:colOff>
      <xdr:row>64</xdr:row>
      <xdr:rowOff>9525</xdr:rowOff>
    </xdr:to>
    <xdr:pic>
      <xdr:nvPicPr>
        <xdr:cNvPr id="171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9525</xdr:colOff>
      <xdr:row>64</xdr:row>
      <xdr:rowOff>9525</xdr:rowOff>
    </xdr:to>
    <xdr:pic>
      <xdr:nvPicPr>
        <xdr:cNvPr id="172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9525</xdr:colOff>
      <xdr:row>65</xdr:row>
      <xdr:rowOff>9525</xdr:rowOff>
    </xdr:to>
    <xdr:pic>
      <xdr:nvPicPr>
        <xdr:cNvPr id="173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24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9525</xdr:colOff>
      <xdr:row>65</xdr:row>
      <xdr:rowOff>9525</xdr:rowOff>
    </xdr:to>
    <xdr:pic>
      <xdr:nvPicPr>
        <xdr:cNvPr id="174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24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9525</xdr:colOff>
      <xdr:row>66</xdr:row>
      <xdr:rowOff>9525</xdr:rowOff>
    </xdr:to>
    <xdr:pic>
      <xdr:nvPicPr>
        <xdr:cNvPr id="175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41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9525</xdr:colOff>
      <xdr:row>66</xdr:row>
      <xdr:rowOff>9525</xdr:rowOff>
    </xdr:to>
    <xdr:pic>
      <xdr:nvPicPr>
        <xdr:cNvPr id="176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41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9525</xdr:colOff>
      <xdr:row>67</xdr:row>
      <xdr:rowOff>9525</xdr:rowOff>
    </xdr:to>
    <xdr:pic>
      <xdr:nvPicPr>
        <xdr:cNvPr id="177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57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9525</xdr:colOff>
      <xdr:row>67</xdr:row>
      <xdr:rowOff>9525</xdr:rowOff>
    </xdr:to>
    <xdr:pic>
      <xdr:nvPicPr>
        <xdr:cNvPr id="178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57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9525</xdr:colOff>
      <xdr:row>68</xdr:row>
      <xdr:rowOff>9525</xdr:rowOff>
    </xdr:to>
    <xdr:pic>
      <xdr:nvPicPr>
        <xdr:cNvPr id="179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7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9525</xdr:colOff>
      <xdr:row>68</xdr:row>
      <xdr:rowOff>9525</xdr:rowOff>
    </xdr:to>
    <xdr:pic>
      <xdr:nvPicPr>
        <xdr:cNvPr id="180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7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9525</xdr:rowOff>
    </xdr:to>
    <xdr:pic>
      <xdr:nvPicPr>
        <xdr:cNvPr id="181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9525</xdr:rowOff>
    </xdr:to>
    <xdr:pic>
      <xdr:nvPicPr>
        <xdr:cNvPr id="182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8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70</xdr:row>
      <xdr:rowOff>9525</xdr:rowOff>
    </xdr:to>
    <xdr:pic>
      <xdr:nvPicPr>
        <xdr:cNvPr id="183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70</xdr:row>
      <xdr:rowOff>9525</xdr:rowOff>
    </xdr:to>
    <xdr:pic>
      <xdr:nvPicPr>
        <xdr:cNvPr id="184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9525</xdr:colOff>
      <xdr:row>71</xdr:row>
      <xdr:rowOff>9525</xdr:rowOff>
    </xdr:to>
    <xdr:pic>
      <xdr:nvPicPr>
        <xdr:cNvPr id="185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22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9525</xdr:colOff>
      <xdr:row>71</xdr:row>
      <xdr:rowOff>9525</xdr:rowOff>
    </xdr:to>
    <xdr:pic>
      <xdr:nvPicPr>
        <xdr:cNvPr id="186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22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187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3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188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38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9525</xdr:colOff>
      <xdr:row>73</xdr:row>
      <xdr:rowOff>9525</xdr:rowOff>
    </xdr:to>
    <xdr:pic>
      <xdr:nvPicPr>
        <xdr:cNvPr id="189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54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9525</xdr:colOff>
      <xdr:row>73</xdr:row>
      <xdr:rowOff>9525</xdr:rowOff>
    </xdr:to>
    <xdr:pic>
      <xdr:nvPicPr>
        <xdr:cNvPr id="190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54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9525</xdr:colOff>
      <xdr:row>74</xdr:row>
      <xdr:rowOff>9525</xdr:rowOff>
    </xdr:to>
    <xdr:pic>
      <xdr:nvPicPr>
        <xdr:cNvPr id="191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70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9525</xdr:colOff>
      <xdr:row>74</xdr:row>
      <xdr:rowOff>9525</xdr:rowOff>
    </xdr:to>
    <xdr:pic>
      <xdr:nvPicPr>
        <xdr:cNvPr id="192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70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9525</xdr:colOff>
      <xdr:row>75</xdr:row>
      <xdr:rowOff>9525</xdr:rowOff>
    </xdr:to>
    <xdr:pic>
      <xdr:nvPicPr>
        <xdr:cNvPr id="193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9525</xdr:colOff>
      <xdr:row>75</xdr:row>
      <xdr:rowOff>9525</xdr:rowOff>
    </xdr:to>
    <xdr:pic>
      <xdr:nvPicPr>
        <xdr:cNvPr id="194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9525</xdr:colOff>
      <xdr:row>76</xdr:row>
      <xdr:rowOff>9525</xdr:rowOff>
    </xdr:to>
    <xdr:pic>
      <xdr:nvPicPr>
        <xdr:cNvPr id="195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03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9525</xdr:colOff>
      <xdr:row>76</xdr:row>
      <xdr:rowOff>9525</xdr:rowOff>
    </xdr:to>
    <xdr:pic>
      <xdr:nvPicPr>
        <xdr:cNvPr id="196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03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9525</xdr:colOff>
      <xdr:row>77</xdr:row>
      <xdr:rowOff>9525</xdr:rowOff>
    </xdr:to>
    <xdr:pic>
      <xdr:nvPicPr>
        <xdr:cNvPr id="197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19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9525</xdr:colOff>
      <xdr:row>77</xdr:row>
      <xdr:rowOff>9525</xdr:rowOff>
    </xdr:to>
    <xdr:pic>
      <xdr:nvPicPr>
        <xdr:cNvPr id="198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19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199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35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200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35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9525</xdr:colOff>
      <xdr:row>79</xdr:row>
      <xdr:rowOff>9525</xdr:rowOff>
    </xdr:to>
    <xdr:pic>
      <xdr:nvPicPr>
        <xdr:cNvPr id="201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9525</xdr:colOff>
      <xdr:row>79</xdr:row>
      <xdr:rowOff>9525</xdr:rowOff>
    </xdr:to>
    <xdr:pic>
      <xdr:nvPicPr>
        <xdr:cNvPr id="202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203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67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204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67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9525</xdr:colOff>
      <xdr:row>81</xdr:row>
      <xdr:rowOff>9525</xdr:rowOff>
    </xdr:to>
    <xdr:pic>
      <xdr:nvPicPr>
        <xdr:cNvPr id="205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8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9525</xdr:colOff>
      <xdr:row>81</xdr:row>
      <xdr:rowOff>9525</xdr:rowOff>
    </xdr:to>
    <xdr:pic>
      <xdr:nvPicPr>
        <xdr:cNvPr id="206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8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207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0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208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00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9525</xdr:colOff>
      <xdr:row>83</xdr:row>
      <xdr:rowOff>9525</xdr:rowOff>
    </xdr:to>
    <xdr:pic>
      <xdr:nvPicPr>
        <xdr:cNvPr id="209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16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9525</xdr:colOff>
      <xdr:row>83</xdr:row>
      <xdr:rowOff>9525</xdr:rowOff>
    </xdr:to>
    <xdr:pic>
      <xdr:nvPicPr>
        <xdr:cNvPr id="210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16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11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32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12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32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9525</xdr:colOff>
      <xdr:row>85</xdr:row>
      <xdr:rowOff>9525</xdr:rowOff>
    </xdr:to>
    <xdr:pic>
      <xdr:nvPicPr>
        <xdr:cNvPr id="213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48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9525</xdr:colOff>
      <xdr:row>85</xdr:row>
      <xdr:rowOff>9525</xdr:rowOff>
    </xdr:to>
    <xdr:pic>
      <xdr:nvPicPr>
        <xdr:cNvPr id="214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48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15" name="Picture 14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64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216" name="Picture 188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64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spreadsheet/ccc?key=0AonYZs4MzlZbdGM3OTIzeFpHWDBtVC03eWllRnpHUWc#gid=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8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3" width="14.28125" style="1" bestFit="1" customWidth="1"/>
    <col min="4" max="8" width="9.140625" style="1" customWidth="1"/>
    <col min="9" max="9" width="12.7109375" style="1" bestFit="1" customWidth="1"/>
    <col min="10" max="10" width="1.7109375" style="1" customWidth="1"/>
    <col min="11" max="12" width="9.140625" style="1" customWidth="1"/>
    <col min="13" max="13" width="1.7109375" style="1" customWidth="1"/>
    <col min="14" max="14" width="10.57421875" style="1" customWidth="1"/>
    <col min="15" max="15" width="13.8515625" style="1" customWidth="1"/>
    <col min="16" max="16" width="9.140625" style="1" customWidth="1"/>
    <col min="17" max="19" width="9.140625" style="7" customWidth="1"/>
    <col min="20" max="16384" width="9.140625" style="1" customWidth="1"/>
  </cols>
  <sheetData>
    <row r="2" spans="1:15" ht="63.75">
      <c r="A2" s="8" t="s">
        <v>47</v>
      </c>
      <c r="B2" s="8" t="s">
        <v>237</v>
      </c>
      <c r="C2" s="8" t="s">
        <v>48</v>
      </c>
      <c r="D2" s="4" t="s">
        <v>0</v>
      </c>
      <c r="E2" s="4" t="s">
        <v>1</v>
      </c>
      <c r="F2" s="4" t="s">
        <v>2</v>
      </c>
      <c r="G2" s="4" t="s">
        <v>49</v>
      </c>
      <c r="H2" s="4" t="s">
        <v>50</v>
      </c>
      <c r="I2" s="4" t="s">
        <v>222</v>
      </c>
      <c r="J2" s="5"/>
      <c r="K2" s="4" t="s">
        <v>223</v>
      </c>
      <c r="L2" s="4" t="s">
        <v>224</v>
      </c>
      <c r="M2" s="6"/>
      <c r="N2" s="4" t="s">
        <v>225</v>
      </c>
      <c r="O2" s="4" t="s">
        <v>226</v>
      </c>
    </row>
    <row r="3" spans="1:15" ht="12.75">
      <c r="A3" s="1">
        <v>1</v>
      </c>
      <c r="B3" s="1" t="s">
        <v>433</v>
      </c>
      <c r="C3" s="1" t="s">
        <v>45</v>
      </c>
      <c r="D3" s="1">
        <v>46</v>
      </c>
      <c r="E3" s="1">
        <v>29</v>
      </c>
      <c r="F3" s="1">
        <v>29</v>
      </c>
      <c r="G3" s="1">
        <v>104</v>
      </c>
      <c r="H3" s="1">
        <f>(3*D3)+(2*E3)+F3</f>
        <v>225</v>
      </c>
      <c r="I3" s="2">
        <f>VLOOKUP(B3,Sheet3!B:C,2,FALSE)</f>
        <v>311591917</v>
      </c>
      <c r="K3" s="3">
        <f>G3/((I3/10000000))</f>
        <v>3.3376989044295393</v>
      </c>
      <c r="L3" s="3">
        <f>H3/((I3/10000000))</f>
        <v>7.220983206698523</v>
      </c>
      <c r="N3" s="1">
        <f>RANK(K3,$K$3:$K$87,0)</f>
        <v>50</v>
      </c>
      <c r="O3" s="1">
        <f>RANK(L3,$L$3:$L$87,0)</f>
        <v>46</v>
      </c>
    </row>
    <row r="4" spans="1:15" ht="12.75">
      <c r="A4" s="1">
        <v>2</v>
      </c>
      <c r="B4" s="1" t="s">
        <v>279</v>
      </c>
      <c r="C4" s="1" t="s">
        <v>44</v>
      </c>
      <c r="D4" s="1">
        <v>38</v>
      </c>
      <c r="E4" s="1">
        <v>27</v>
      </c>
      <c r="F4" s="1">
        <v>22</v>
      </c>
      <c r="G4" s="1">
        <v>87</v>
      </c>
      <c r="H4" s="1">
        <f>(3*D4)+(2*E4)+F4</f>
        <v>190</v>
      </c>
      <c r="I4" s="2">
        <f>VLOOKUP(B4,Sheet3!B:C,2,FALSE)</f>
        <v>1344130000</v>
      </c>
      <c r="K4" s="3">
        <f>G4/((I4/10000000))</f>
        <v>0.6472588216913542</v>
      </c>
      <c r="L4" s="3">
        <f>H4/((I4/10000000))</f>
        <v>1.4135537485213483</v>
      </c>
      <c r="N4" s="1">
        <f>RANK(K4,$K$3:$K$87,0)</f>
        <v>74</v>
      </c>
      <c r="O4" s="1">
        <f>RANK(L4,$L$3:$L$87,0)</f>
        <v>71</v>
      </c>
    </row>
    <row r="5" spans="1:15" ht="15.75">
      <c r="A5" s="1">
        <v>3</v>
      </c>
      <c r="B5" s="11" t="s">
        <v>429</v>
      </c>
      <c r="C5" s="11" t="s">
        <v>8</v>
      </c>
      <c r="D5" s="9">
        <v>29</v>
      </c>
      <c r="E5" s="9">
        <v>17</v>
      </c>
      <c r="F5" s="9">
        <v>19</v>
      </c>
      <c r="G5" s="9">
        <v>65</v>
      </c>
      <c r="H5" s="9">
        <f>(3*D5)+(2*E5)+F5</f>
        <v>140</v>
      </c>
      <c r="I5" s="10">
        <v>60924000</v>
      </c>
      <c r="K5" s="20">
        <f>G5/((I5/10000000))</f>
        <v>10.669030267218174</v>
      </c>
      <c r="L5" s="20">
        <f>H5/((I5/10000000))</f>
        <v>22.97944980631607</v>
      </c>
      <c r="M5" s="11"/>
      <c r="N5" s="11">
        <f>RANK(K5,$K$3:$K$87,0)</f>
        <v>22</v>
      </c>
      <c r="O5" s="11">
        <f>RANK(L5,$L$3:$L$87,0)</f>
        <v>17</v>
      </c>
    </row>
    <row r="6" spans="1:15" ht="12.75">
      <c r="A6" s="1">
        <v>4</v>
      </c>
      <c r="B6" s="1" t="s">
        <v>389</v>
      </c>
      <c r="C6" s="1" t="s">
        <v>176</v>
      </c>
      <c r="D6" s="1">
        <v>24</v>
      </c>
      <c r="E6" s="1">
        <v>25</v>
      </c>
      <c r="F6" s="1">
        <v>33</v>
      </c>
      <c r="G6" s="1">
        <v>82</v>
      </c>
      <c r="H6" s="1">
        <f>(3*D6)+(2*E6)+F6</f>
        <v>155</v>
      </c>
      <c r="I6" s="2">
        <f>VLOOKUP(B6,Sheet3!B:C,2,FALSE)</f>
        <v>141930000</v>
      </c>
      <c r="K6" s="3">
        <f>G6/((I6/10000000))</f>
        <v>5.777495948707109</v>
      </c>
      <c r="L6" s="3">
        <f>H6/((I6/10000000))</f>
        <v>10.92087648840978</v>
      </c>
      <c r="N6" s="1">
        <f>RANK(K6,$K$3:$K$87,0)</f>
        <v>33</v>
      </c>
      <c r="O6" s="1">
        <f>RANK(L6,$L$3:$L$87,0)</f>
        <v>32</v>
      </c>
    </row>
    <row r="7" spans="1:15" ht="12.75">
      <c r="A7" s="1">
        <v>5</v>
      </c>
      <c r="B7" s="1" t="s">
        <v>408</v>
      </c>
      <c r="C7" s="1" t="s">
        <v>130</v>
      </c>
      <c r="D7" s="1">
        <v>13</v>
      </c>
      <c r="E7" s="1">
        <v>8</v>
      </c>
      <c r="F7" s="1">
        <v>7</v>
      </c>
      <c r="G7" s="1">
        <v>28</v>
      </c>
      <c r="H7" s="1">
        <f>(3*D7)+(2*E7)+F7</f>
        <v>62</v>
      </c>
      <c r="I7" s="2">
        <f>VLOOKUP(B7,Sheet3!B:C,2,FALSE)</f>
        <v>49779000</v>
      </c>
      <c r="K7" s="3">
        <f>G7/((I7/10000000))</f>
        <v>5.624861889551819</v>
      </c>
      <c r="L7" s="3">
        <f>H7/((I7/10000000))</f>
        <v>12.455051326864742</v>
      </c>
      <c r="N7" s="1">
        <f>RANK(K7,$K$3:$K$87,0)</f>
        <v>34</v>
      </c>
      <c r="O7" s="1">
        <f>RANK(L7,$L$3:$L$87,0)</f>
        <v>31</v>
      </c>
    </row>
    <row r="8" spans="1:15" ht="12.75">
      <c r="A8" s="1">
        <v>6</v>
      </c>
      <c r="B8" s="1" t="s">
        <v>308</v>
      </c>
      <c r="C8" s="1" t="s">
        <v>4</v>
      </c>
      <c r="D8" s="1">
        <v>11</v>
      </c>
      <c r="E8" s="1">
        <v>19</v>
      </c>
      <c r="F8" s="1">
        <v>14</v>
      </c>
      <c r="G8" s="1">
        <v>44</v>
      </c>
      <c r="H8" s="1">
        <f>(3*D8)+(2*E8)+F8</f>
        <v>85</v>
      </c>
      <c r="I8" s="2">
        <f>VLOOKUP(B8,Sheet3!B:C,2,FALSE)</f>
        <v>81726000</v>
      </c>
      <c r="K8" s="3">
        <f>G8/((I8/10000000))</f>
        <v>5.3838435748721345</v>
      </c>
      <c r="L8" s="3">
        <f>H8/((I8/10000000))</f>
        <v>10.400606906002986</v>
      </c>
      <c r="N8" s="1">
        <f>RANK(K8,$K$3:$K$87,0)</f>
        <v>39</v>
      </c>
      <c r="O8" s="1">
        <f>RANK(L8,$L$3:$L$87,0)</f>
        <v>34</v>
      </c>
    </row>
    <row r="9" spans="1:15" ht="12.75">
      <c r="A9" s="1">
        <v>7</v>
      </c>
      <c r="B9" s="1" t="s">
        <v>304</v>
      </c>
      <c r="C9" s="1" t="s">
        <v>3</v>
      </c>
      <c r="D9" s="1">
        <v>11</v>
      </c>
      <c r="E9" s="1">
        <v>11</v>
      </c>
      <c r="F9" s="1">
        <v>12</v>
      </c>
      <c r="G9" s="1">
        <v>34</v>
      </c>
      <c r="H9" s="1">
        <f>(3*D9)+(2*E9)+F9</f>
        <v>67</v>
      </c>
      <c r="I9" s="2">
        <f>VLOOKUP(B9,Sheet3!B:C,2,FALSE)</f>
        <v>65436552</v>
      </c>
      <c r="K9" s="3">
        <f>G9/((I9/10000000))</f>
        <v>5.195872789874381</v>
      </c>
      <c r="L9" s="3">
        <f>H9/((I9/10000000))</f>
        <v>10.23892579181128</v>
      </c>
      <c r="N9" s="1">
        <f>RANK(K9,$K$3:$K$87,0)</f>
        <v>41</v>
      </c>
      <c r="O9" s="1">
        <f>RANK(L9,$L$3:$L$87,0)</f>
        <v>35</v>
      </c>
    </row>
    <row r="10" spans="1:15" ht="12.75">
      <c r="A10" s="1">
        <v>8</v>
      </c>
      <c r="B10" s="1" t="s">
        <v>328</v>
      </c>
      <c r="C10" s="1" t="s">
        <v>5</v>
      </c>
      <c r="D10" s="1">
        <v>8</v>
      </c>
      <c r="E10" s="1">
        <v>9</v>
      </c>
      <c r="F10" s="1">
        <v>11</v>
      </c>
      <c r="G10" s="1">
        <v>28</v>
      </c>
      <c r="H10" s="1">
        <f>(3*D10)+(2*E10)+F10</f>
        <v>53</v>
      </c>
      <c r="I10" s="2">
        <f>VLOOKUP(B10,Sheet3!B:C,2,FALSE)</f>
        <v>60770000</v>
      </c>
      <c r="K10" s="3">
        <f>G10/((I10/10000000))</f>
        <v>4.6075366134605895</v>
      </c>
      <c r="L10" s="3">
        <f>H10/((I10/10000000))</f>
        <v>8.721408589764687</v>
      </c>
      <c r="N10" s="1">
        <f>RANK(K10,$K$3:$K$87,0)</f>
        <v>44</v>
      </c>
      <c r="O10" s="1">
        <f>RANK(L10,$L$3:$L$87,0)</f>
        <v>39</v>
      </c>
    </row>
    <row r="11" spans="1:15" ht="12.75">
      <c r="A11" s="1">
        <v>9</v>
      </c>
      <c r="B11" s="1" t="s">
        <v>320</v>
      </c>
      <c r="C11" s="1" t="s">
        <v>9</v>
      </c>
      <c r="D11" s="1">
        <v>8</v>
      </c>
      <c r="E11" s="1">
        <v>4</v>
      </c>
      <c r="F11" s="1">
        <v>5</v>
      </c>
      <c r="G11" s="1">
        <v>17</v>
      </c>
      <c r="H11" s="1">
        <f>(3*D11)+(2*E11)+F11</f>
        <v>37</v>
      </c>
      <c r="I11" s="2">
        <f>VLOOKUP(B11,Sheet3!B:C,2,FALSE)</f>
        <v>9971000</v>
      </c>
      <c r="K11" s="3">
        <f>G11/((I11/10000000))</f>
        <v>17.049443385818876</v>
      </c>
      <c r="L11" s="3">
        <f>H11/((I11/10000000))</f>
        <v>37.10761207501755</v>
      </c>
      <c r="N11" s="1">
        <f>RANK(K11,$K$3:$K$87,0)</f>
        <v>8</v>
      </c>
      <c r="O11" s="1">
        <f>RANK(L11,$L$3:$L$87,0)</f>
        <v>6</v>
      </c>
    </row>
    <row r="12" spans="1:15" ht="12.75">
      <c r="A12" s="1">
        <v>10</v>
      </c>
      <c r="B12" s="1" t="s">
        <v>248</v>
      </c>
      <c r="C12" s="1" t="s">
        <v>12</v>
      </c>
      <c r="D12" s="1">
        <v>7</v>
      </c>
      <c r="E12" s="1">
        <v>16</v>
      </c>
      <c r="F12" s="1">
        <v>12</v>
      </c>
      <c r="G12" s="1">
        <v>35</v>
      </c>
      <c r="H12" s="1">
        <f>(3*D12)+(2*E12)+F12</f>
        <v>65</v>
      </c>
      <c r="I12" s="2">
        <f>VLOOKUP(B12,Sheet3!B:C,2,FALSE)</f>
        <v>22620600</v>
      </c>
      <c r="K12" s="3">
        <f>G12/((I12/10000000))</f>
        <v>15.472622300027409</v>
      </c>
      <c r="L12" s="3">
        <f>H12/((I12/10000000))</f>
        <v>28.734869985765187</v>
      </c>
      <c r="N12" s="1">
        <f>RANK(K12,$K$3:$K$87,0)</f>
        <v>13</v>
      </c>
      <c r="O12" s="1">
        <f>RANK(L12,$L$3:$L$87,0)</f>
        <v>12</v>
      </c>
    </row>
    <row r="13" spans="1:15" ht="12.75">
      <c r="A13" s="1">
        <v>11</v>
      </c>
      <c r="B13" s="1" t="s">
        <v>331</v>
      </c>
      <c r="C13" s="1" t="s">
        <v>7</v>
      </c>
      <c r="D13" s="1">
        <v>7</v>
      </c>
      <c r="E13" s="1">
        <v>14</v>
      </c>
      <c r="F13" s="1">
        <v>17</v>
      </c>
      <c r="G13" s="1">
        <v>38</v>
      </c>
      <c r="H13" s="1">
        <f>(3*D13)+(2*E13)+F13</f>
        <v>66</v>
      </c>
      <c r="I13" s="2">
        <f>VLOOKUP(B13,Sheet3!B:C,2,FALSE)</f>
        <v>127817277</v>
      </c>
      <c r="K13" s="3">
        <f>G13/((I13/10000000))</f>
        <v>2.972994018641158</v>
      </c>
      <c r="L13" s="3">
        <f>H13/((I13/10000000))</f>
        <v>5.163621190271485</v>
      </c>
      <c r="N13" s="1">
        <f>RANK(K13,$K$3:$K$87,0)</f>
        <v>51</v>
      </c>
      <c r="O13" s="1">
        <f>RANK(L13,$L$3:$L$87,0)</f>
        <v>51</v>
      </c>
    </row>
    <row r="14" spans="1:15" ht="12.75">
      <c r="A14" s="1">
        <v>12</v>
      </c>
      <c r="B14" s="1" t="s">
        <v>333</v>
      </c>
      <c r="C14" s="1" t="s">
        <v>6</v>
      </c>
      <c r="D14" s="1">
        <v>7</v>
      </c>
      <c r="E14" s="1">
        <v>1</v>
      </c>
      <c r="F14" s="1">
        <v>5</v>
      </c>
      <c r="G14" s="1">
        <v>13</v>
      </c>
      <c r="H14" s="1">
        <f>(3*D14)+(2*E14)+F14</f>
        <v>28</v>
      </c>
      <c r="I14" s="2">
        <f>VLOOKUP(B14,Sheet3!B:C,2,FALSE)</f>
        <v>16558458.999999998</v>
      </c>
      <c r="K14" s="3">
        <f>G14/((I14/10000000))</f>
        <v>7.850972122466228</v>
      </c>
      <c r="L14" s="3">
        <f>H14/((I14/10000000))</f>
        <v>16.90978610992726</v>
      </c>
      <c r="N14" s="1">
        <f>RANK(K14,$K$3:$K$87,0)</f>
        <v>29</v>
      </c>
      <c r="O14" s="1">
        <f>RANK(L14,$L$3:$L$87,0)</f>
        <v>26</v>
      </c>
    </row>
    <row r="15" spans="1:15" ht="12.75">
      <c r="A15" s="1">
        <v>13</v>
      </c>
      <c r="B15" s="1" t="s">
        <v>368</v>
      </c>
      <c r="C15" s="1" t="s">
        <v>15</v>
      </c>
      <c r="D15" s="1">
        <v>6</v>
      </c>
      <c r="E15" s="1">
        <v>6</v>
      </c>
      <c r="F15" s="1">
        <v>8</v>
      </c>
      <c r="G15" s="1">
        <v>20</v>
      </c>
      <c r="H15" s="1">
        <f>(3*D15)+(2*E15)+F15</f>
        <v>38</v>
      </c>
      <c r="I15" s="2">
        <f>VLOOKUP(B15,Sheet3!B:C,2,FALSE)</f>
        <v>16696000</v>
      </c>
      <c r="K15" s="3">
        <f>G15/((I15/10000000))</f>
        <v>11.978917105893627</v>
      </c>
      <c r="L15" s="3">
        <f>H15/((I15/10000000))</f>
        <v>22.75994250119789</v>
      </c>
      <c r="N15" s="1">
        <f>RANK(K15,$K$3:$K$87,0)</f>
        <v>18</v>
      </c>
      <c r="O15" s="1">
        <f>RANK(L15,$L$3:$L$87,0)</f>
        <v>18</v>
      </c>
    </row>
    <row r="16" spans="1:15" ht="12.75">
      <c r="A16" s="1">
        <v>14</v>
      </c>
      <c r="B16" s="1" t="s">
        <v>430</v>
      </c>
      <c r="C16" s="1" t="s">
        <v>10</v>
      </c>
      <c r="D16" s="1">
        <v>6</v>
      </c>
      <c r="E16" s="1">
        <v>5</v>
      </c>
      <c r="F16" s="1">
        <v>9</v>
      </c>
      <c r="G16" s="1">
        <v>20</v>
      </c>
      <c r="H16" s="1">
        <f>(3*D16)+(2*E16)+F16</f>
        <v>37</v>
      </c>
      <c r="I16" s="2">
        <f>VLOOKUP(B16,Sheet3!B:C,2,FALSE)</f>
        <v>45706100</v>
      </c>
      <c r="K16" s="3">
        <f>G16/((I16/10000000))</f>
        <v>4.375783538739905</v>
      </c>
      <c r="L16" s="3">
        <f>H16/((I16/10000000))</f>
        <v>8.095199546668825</v>
      </c>
      <c r="N16" s="1">
        <f>RANK(K16,$K$3:$K$87,0)</f>
        <v>45</v>
      </c>
      <c r="O16" s="1">
        <f>RANK(L16,$L$3:$L$87,0)</f>
        <v>41</v>
      </c>
    </row>
    <row r="17" spans="1:15" ht="12.75">
      <c r="A17" s="1">
        <v>15</v>
      </c>
      <c r="B17" s="1" t="s">
        <v>286</v>
      </c>
      <c r="C17" s="1" t="s">
        <v>21</v>
      </c>
      <c r="D17" s="1">
        <v>5</v>
      </c>
      <c r="E17" s="1">
        <v>3</v>
      </c>
      <c r="F17" s="1">
        <v>6</v>
      </c>
      <c r="G17" s="1">
        <v>14</v>
      </c>
      <c r="H17" s="1">
        <f>(3*D17)+(2*E17)+F17</f>
        <v>27</v>
      </c>
      <c r="I17" s="2">
        <f>VLOOKUP(B17,Sheet3!B:C,2,FALSE)</f>
        <v>11253665</v>
      </c>
      <c r="K17" s="3">
        <f>G17/((I17/10000000))</f>
        <v>12.440391641300858</v>
      </c>
      <c r="L17" s="3">
        <f>H17/((I17/10000000))</f>
        <v>23.992183879651652</v>
      </c>
      <c r="N17" s="1">
        <f>RANK(K17,$K$3:$K$87,0)</f>
        <v>17</v>
      </c>
      <c r="O17" s="1">
        <f>RANK(L17,$L$3:$L$87,0)</f>
        <v>16</v>
      </c>
    </row>
    <row r="18" spans="1:15" ht="12.75">
      <c r="A18" s="1">
        <v>16</v>
      </c>
      <c r="B18" s="1" t="s">
        <v>369</v>
      </c>
      <c r="C18" s="1" t="s">
        <v>33</v>
      </c>
      <c r="D18" s="1">
        <v>5</v>
      </c>
      <c r="E18" s="1">
        <v>3</v>
      </c>
      <c r="F18" s="1">
        <v>5</v>
      </c>
      <c r="G18" s="1">
        <v>13</v>
      </c>
      <c r="H18" s="1">
        <f>(3*D18)+(2*E18)+F18</f>
        <v>26</v>
      </c>
      <c r="I18" s="2">
        <f>VLOOKUP(B18,Sheet3!B:C,2,FALSE)</f>
        <v>4405200</v>
      </c>
      <c r="K18" s="3">
        <f>G18/((I18/10000000))</f>
        <v>29.510578407336784</v>
      </c>
      <c r="L18" s="3">
        <f>H18/((I18/10000000))</f>
        <v>59.02115681467357</v>
      </c>
      <c r="N18" s="1">
        <f>RANK(K18,$K$3:$K$87,0)</f>
        <v>4</v>
      </c>
      <c r="O18" s="1">
        <f>RANK(L18,$L$3:$L$87,0)</f>
        <v>4</v>
      </c>
    </row>
    <row r="19" spans="1:15" ht="12.75">
      <c r="A19" s="1">
        <v>17</v>
      </c>
      <c r="B19" s="1" t="s">
        <v>324</v>
      </c>
      <c r="C19" s="1" t="s">
        <v>120</v>
      </c>
      <c r="D19" s="1">
        <v>4</v>
      </c>
      <c r="E19" s="1">
        <v>5</v>
      </c>
      <c r="F19" s="1">
        <v>3</v>
      </c>
      <c r="G19" s="1">
        <v>12</v>
      </c>
      <c r="H19" s="1">
        <f>(3*D19)+(2*E19)+F19</f>
        <v>25</v>
      </c>
      <c r="I19" s="2">
        <f>VLOOKUP(B19,Sheet3!B:C,2,FALSE)</f>
        <v>74798599</v>
      </c>
      <c r="K19" s="3">
        <f>G19/((I19/10000000))</f>
        <v>1.604308123471671</v>
      </c>
      <c r="L19" s="3">
        <f>H19/((I19/10000000))</f>
        <v>3.342308590565981</v>
      </c>
      <c r="N19" s="1">
        <f>RANK(K19,$K$3:$K$87,0)</f>
        <v>61</v>
      </c>
      <c r="O19" s="1">
        <f>RANK(L19,$L$3:$L$87,0)</f>
        <v>59</v>
      </c>
    </row>
    <row r="20" spans="1:15" ht="12.75">
      <c r="A20" s="1">
        <v>18</v>
      </c>
      <c r="B20" s="1" t="s">
        <v>330</v>
      </c>
      <c r="C20" s="1" t="s">
        <v>125</v>
      </c>
      <c r="D20" s="1">
        <v>4</v>
      </c>
      <c r="E20" s="1">
        <v>4</v>
      </c>
      <c r="F20" s="1">
        <v>4</v>
      </c>
      <c r="G20" s="1">
        <v>12</v>
      </c>
      <c r="H20" s="1">
        <f>(3*D20)+(2*E20)+F20</f>
        <v>24</v>
      </c>
      <c r="I20" s="2">
        <f>VLOOKUP(B20,Sheet3!B:C,2,FALSE)</f>
        <v>2709300</v>
      </c>
      <c r="K20" s="3">
        <f>G20/((I20/10000000))</f>
        <v>44.29188351234636</v>
      </c>
      <c r="L20" s="3">
        <f>H20/((I20/10000000))</f>
        <v>88.58376702469272</v>
      </c>
      <c r="N20" s="1">
        <f>RANK(K20,$K$3:$K$87,0)</f>
        <v>2</v>
      </c>
      <c r="O20" s="1">
        <f>RANK(L20,$L$3:$L$87,0)</f>
        <v>2</v>
      </c>
    </row>
    <row r="21" spans="1:15" ht="12.75">
      <c r="A21" s="1">
        <v>19</v>
      </c>
      <c r="B21" s="1" t="s">
        <v>288</v>
      </c>
      <c r="C21" s="1" t="s">
        <v>26</v>
      </c>
      <c r="D21" s="1">
        <v>4</v>
      </c>
      <c r="E21" s="1">
        <v>3</v>
      </c>
      <c r="F21" s="1">
        <v>3</v>
      </c>
      <c r="G21" s="1">
        <v>10</v>
      </c>
      <c r="H21" s="1">
        <f>(3*D21)+(2*E21)+F21</f>
        <v>21</v>
      </c>
      <c r="I21" s="2">
        <f>VLOOKUP(B21,Sheet3!B:C,2,FALSE)</f>
        <v>10546000</v>
      </c>
      <c r="K21" s="3">
        <f>G21/((I21/10000000))</f>
        <v>9.482268158543524</v>
      </c>
      <c r="L21" s="3">
        <f>H21/((I21/10000000))</f>
        <v>19.9127631329414</v>
      </c>
      <c r="N21" s="1">
        <f>RANK(K21,$K$3:$K$87,0)</f>
        <v>24</v>
      </c>
      <c r="O21" s="1">
        <f>RANK(L21,$L$3:$L$87,0)</f>
        <v>20</v>
      </c>
    </row>
    <row r="22" spans="1:15" ht="12.75">
      <c r="A22" s="1">
        <v>20</v>
      </c>
      <c r="B22" s="1" t="s">
        <v>373</v>
      </c>
      <c r="C22" s="1" t="s">
        <v>129</v>
      </c>
      <c r="D22" s="1">
        <v>4</v>
      </c>
      <c r="E22" s="1">
        <v>0</v>
      </c>
      <c r="F22" s="1">
        <v>2</v>
      </c>
      <c r="G22" s="1">
        <v>6</v>
      </c>
      <c r="H22" s="1">
        <f>(3*D22)+(2*E22)+F22</f>
        <v>14</v>
      </c>
      <c r="I22" s="2">
        <f>VLOOKUP(B22,Sheet3!B:C,2,FALSE)</f>
        <v>24451285</v>
      </c>
      <c r="K22" s="3">
        <f>G22/((I22/10000000))</f>
        <v>2.453858764478022</v>
      </c>
      <c r="L22" s="3">
        <f>H22/((I22/10000000))</f>
        <v>5.725670450448718</v>
      </c>
      <c r="N22" s="1">
        <f>RANK(K22,$K$3:$K$87,0)</f>
        <v>57</v>
      </c>
      <c r="O22" s="1">
        <f>RANK(L22,$L$3:$L$87,0)</f>
        <v>48</v>
      </c>
    </row>
    <row r="23" spans="1:15" ht="12.75">
      <c r="A23" s="1">
        <v>21</v>
      </c>
      <c r="B23" s="1" t="s">
        <v>409</v>
      </c>
      <c r="C23" s="1" t="s">
        <v>29</v>
      </c>
      <c r="D23" s="1">
        <v>3</v>
      </c>
      <c r="E23" s="1">
        <v>10</v>
      </c>
      <c r="F23" s="1">
        <v>4</v>
      </c>
      <c r="G23" s="1">
        <v>17</v>
      </c>
      <c r="H23" s="1">
        <f>(3*D23)+(2*E23)+F23</f>
        <v>33</v>
      </c>
      <c r="I23" s="2">
        <f>VLOOKUP(B23,Sheet3!B:C,2,FALSE)</f>
        <v>46235000</v>
      </c>
      <c r="K23" s="3">
        <f>G23/((I23/10000000))</f>
        <v>3.6768681734616635</v>
      </c>
      <c r="L23" s="3">
        <f>H23/((I23/10000000))</f>
        <v>7.137449983778523</v>
      </c>
      <c r="N23" s="1">
        <f>RANK(K23,$K$3:$K$87,0)</f>
        <v>48</v>
      </c>
      <c r="O23" s="1">
        <f>RANK(L23,$L$3:$L$87,0)</f>
        <v>47</v>
      </c>
    </row>
    <row r="24" spans="1:15" ht="12.75">
      <c r="A24" s="1">
        <v>22</v>
      </c>
      <c r="B24" s="1" t="s">
        <v>264</v>
      </c>
      <c r="C24" s="1" t="s">
        <v>14</v>
      </c>
      <c r="D24" s="1">
        <v>3</v>
      </c>
      <c r="E24" s="1">
        <v>5</v>
      </c>
      <c r="F24" s="1">
        <v>9</v>
      </c>
      <c r="G24" s="1">
        <v>17</v>
      </c>
      <c r="H24" s="1">
        <f>(3*D24)+(2*E24)+F24</f>
        <v>28</v>
      </c>
      <c r="I24" s="2">
        <f>VLOOKUP(B24,Sheet3!B:C,2,FALSE)</f>
        <v>196655014</v>
      </c>
      <c r="K24" s="3">
        <f>G24/((I24/10000000))</f>
        <v>0.8644579995300806</v>
      </c>
      <c r="L24" s="3">
        <f>H24/((I24/10000000))</f>
        <v>1.4238131756966035</v>
      </c>
      <c r="N24" s="1">
        <f>RANK(K24,$K$3:$K$87,0)</f>
        <v>68</v>
      </c>
      <c r="O24" s="1">
        <f>RANK(L24,$L$3:$L$87,0)</f>
        <v>69</v>
      </c>
    </row>
    <row r="25" spans="1:15" ht="12.75">
      <c r="A25" s="1">
        <v>23</v>
      </c>
      <c r="B25" s="1" t="s">
        <v>255</v>
      </c>
      <c r="C25" s="1" t="s">
        <v>36</v>
      </c>
      <c r="D25" s="1">
        <v>3</v>
      </c>
      <c r="E25" s="1">
        <v>5</v>
      </c>
      <c r="F25" s="1">
        <v>5</v>
      </c>
      <c r="G25" s="1">
        <v>13</v>
      </c>
      <c r="H25" s="1">
        <f>(3*D25)+(2*E25)+F25</f>
        <v>24</v>
      </c>
      <c r="I25" s="2">
        <f>VLOOKUP(B25,Sheet3!B:C,2,FALSE)</f>
        <v>9473000</v>
      </c>
      <c r="K25" s="3">
        <f>G25/((I25/10000000))</f>
        <v>13.723213343185897</v>
      </c>
      <c r="L25" s="3">
        <f>H25/((I25/10000000))</f>
        <v>25.335163095112424</v>
      </c>
      <c r="N25" s="1">
        <f>RANK(K25,$K$3:$K$87,0)</f>
        <v>15</v>
      </c>
      <c r="O25" s="1">
        <f>RANK(L25,$L$3:$L$87,0)</f>
        <v>14</v>
      </c>
    </row>
    <row r="26" spans="1:15" ht="12.75">
      <c r="A26" s="1">
        <v>24</v>
      </c>
      <c r="B26" s="1" t="s">
        <v>407</v>
      </c>
      <c r="C26" s="1" t="s">
        <v>11</v>
      </c>
      <c r="D26" s="1">
        <v>3</v>
      </c>
      <c r="E26" s="1">
        <v>2</v>
      </c>
      <c r="F26" s="1">
        <v>1</v>
      </c>
      <c r="G26" s="1">
        <v>6</v>
      </c>
      <c r="H26" s="1">
        <f>(3*D26)+(2*E26)+F26</f>
        <v>14</v>
      </c>
      <c r="I26" s="2">
        <f>VLOOKUP(B26,Sheet3!B:C,2,FALSE)</f>
        <v>50586757</v>
      </c>
      <c r="K26" s="3">
        <f>G26/((I26/10000000))</f>
        <v>1.1860811714022308</v>
      </c>
      <c r="L26" s="3">
        <f>H26/((I26/10000000))</f>
        <v>2.7675227332718717</v>
      </c>
      <c r="N26" s="1">
        <f>RANK(K26,$K$3:$K$87,0)</f>
        <v>65</v>
      </c>
      <c r="O26" s="1">
        <f>RANK(L26,$L$3:$L$87,0)</f>
        <v>61</v>
      </c>
    </row>
    <row r="27" spans="1:15" ht="12.75">
      <c r="A27" s="1">
        <v>25</v>
      </c>
      <c r="B27" s="1" t="s">
        <v>301</v>
      </c>
      <c r="C27" s="1" t="s">
        <v>102</v>
      </c>
      <c r="D27" s="1">
        <v>3</v>
      </c>
      <c r="E27" s="1">
        <v>1</v>
      </c>
      <c r="F27" s="1">
        <v>3</v>
      </c>
      <c r="G27" s="1">
        <v>7</v>
      </c>
      <c r="H27" s="1">
        <f>(3*D27)+(2*E27)+F27</f>
        <v>14</v>
      </c>
      <c r="I27" s="2">
        <f>VLOOKUP(B27,Sheet3!B:C,2,FALSE)</f>
        <v>84320987</v>
      </c>
      <c r="K27" s="3">
        <f>G27/((I27/10000000))</f>
        <v>0.8301610606147198</v>
      </c>
      <c r="L27" s="3">
        <f>H27/((I27/10000000))</f>
        <v>1.6603221212294397</v>
      </c>
      <c r="N27" s="1">
        <f>RANK(K27,$K$3:$K$87,0)</f>
        <v>70</v>
      </c>
      <c r="O27" s="1">
        <f>RANK(L27,$L$3:$L$87,0)</f>
        <v>66</v>
      </c>
    </row>
    <row r="28" spans="1:15" ht="12.75">
      <c r="A28" s="1">
        <v>26</v>
      </c>
      <c r="B28" s="1" t="s">
        <v>285</v>
      </c>
      <c r="C28" s="1" t="s">
        <v>92</v>
      </c>
      <c r="D28" s="1">
        <v>3</v>
      </c>
      <c r="E28" s="1">
        <v>1</v>
      </c>
      <c r="F28" s="1">
        <v>2</v>
      </c>
      <c r="G28" s="1">
        <v>6</v>
      </c>
      <c r="H28" s="1">
        <f>(3*D28)+(2*E28)+F28</f>
        <v>13</v>
      </c>
      <c r="I28" s="2">
        <f>VLOOKUP(B28,Sheet3!B:C,2,FALSE)</f>
        <v>4407000</v>
      </c>
      <c r="K28" s="3">
        <f>G28/((I28/10000000))</f>
        <v>13.614703880190607</v>
      </c>
      <c r="L28" s="3">
        <f>H28/((I28/10000000))</f>
        <v>29.498525073746315</v>
      </c>
      <c r="N28" s="1">
        <f>RANK(K28,$K$3:$K$87,0)</f>
        <v>16</v>
      </c>
      <c r="O28" s="1">
        <f>RANK(L28,$L$3:$L$87,0)</f>
        <v>11</v>
      </c>
    </row>
    <row r="29" spans="1:15" ht="12.75">
      <c r="A29" s="1">
        <v>27</v>
      </c>
      <c r="B29" s="1" t="s">
        <v>388</v>
      </c>
      <c r="C29" s="1" t="s">
        <v>13</v>
      </c>
      <c r="D29" s="1">
        <v>2</v>
      </c>
      <c r="E29" s="1">
        <v>5</v>
      </c>
      <c r="F29" s="1">
        <v>2</v>
      </c>
      <c r="G29" s="1">
        <v>9</v>
      </c>
      <c r="H29" s="1">
        <f>(3*D29)+(2*E29)+F29</f>
        <v>18</v>
      </c>
      <c r="I29" s="2">
        <f>VLOOKUP(B29,Sheet3!B:C,2,FALSE)</f>
        <v>21390000</v>
      </c>
      <c r="K29" s="3">
        <f>G29/((I29/10000000))</f>
        <v>4.20757363253857</v>
      </c>
      <c r="L29" s="3">
        <f>H29/((I29/10000000))</f>
        <v>8.41514726507714</v>
      </c>
      <c r="N29" s="1">
        <f>RANK(K29,$K$3:$K$87,0)</f>
        <v>46</v>
      </c>
      <c r="O29" s="1">
        <f>RANK(L29,$L$3:$L$87,0)</f>
        <v>40</v>
      </c>
    </row>
    <row r="30" spans="1:15" ht="12.75">
      <c r="A30" s="1">
        <v>28</v>
      </c>
      <c r="B30" s="1" t="s">
        <v>334</v>
      </c>
      <c r="C30" s="1" t="s">
        <v>127</v>
      </c>
      <c r="D30" s="1">
        <v>2</v>
      </c>
      <c r="E30" s="1">
        <v>4</v>
      </c>
      <c r="F30" s="1">
        <v>5</v>
      </c>
      <c r="G30" s="1">
        <v>11</v>
      </c>
      <c r="H30" s="1">
        <f>(3*D30)+(2*E30)+F30</f>
        <v>19</v>
      </c>
      <c r="I30" s="2">
        <f>VLOOKUP(B30,Sheet3!B:C,2,FALSE)</f>
        <v>41609728</v>
      </c>
      <c r="K30" s="3">
        <f>G30/((I30/10000000))</f>
        <v>2.6436125705988753</v>
      </c>
      <c r="L30" s="3">
        <f>H30/((I30/10000000))</f>
        <v>4.566239894670785</v>
      </c>
      <c r="N30" s="1">
        <f>RANK(K30,$K$3:$K$87,0)</f>
        <v>55</v>
      </c>
      <c r="O30" s="1">
        <f>RANK(L30,$L$3:$L$87,0)</f>
        <v>53</v>
      </c>
    </row>
    <row r="31" spans="1:15" ht="12.75">
      <c r="A31" s="1">
        <v>29</v>
      </c>
      <c r="B31" s="1" t="s">
        <v>290</v>
      </c>
      <c r="C31" s="1" t="s">
        <v>27</v>
      </c>
      <c r="D31" s="1">
        <v>2</v>
      </c>
      <c r="E31" s="1">
        <v>4</v>
      </c>
      <c r="F31" s="1">
        <v>3</v>
      </c>
      <c r="G31" s="1">
        <v>9</v>
      </c>
      <c r="H31" s="1">
        <f>(3*D31)+(2*E31)+F31</f>
        <v>17</v>
      </c>
      <c r="I31" s="2">
        <f>VLOOKUP(B31,Sheet3!B:C,2,FALSE)</f>
        <v>5574000</v>
      </c>
      <c r="K31" s="3">
        <f>G31/((I31/10000000))</f>
        <v>16.146393972012916</v>
      </c>
      <c r="L31" s="3">
        <f>H31/((I31/10000000))</f>
        <v>30.49874416935773</v>
      </c>
      <c r="N31" s="1">
        <f>RANK(K31,$K$3:$K$87,0)</f>
        <v>9</v>
      </c>
      <c r="O31" s="1">
        <f>RANK(L31,$L$3:$L$87,0)</f>
        <v>10</v>
      </c>
    </row>
    <row r="32" spans="1:15" ht="12.75">
      <c r="A32" s="1">
        <v>30</v>
      </c>
      <c r="B32" s="1" t="s">
        <v>250</v>
      </c>
      <c r="C32" s="1" t="s">
        <v>34</v>
      </c>
      <c r="D32" s="1">
        <v>2</v>
      </c>
      <c r="E32" s="1">
        <v>2</v>
      </c>
      <c r="F32" s="1">
        <v>6</v>
      </c>
      <c r="G32" s="1">
        <v>10</v>
      </c>
      <c r="H32" s="1">
        <f>(3*D32)+(2*E32)+F32</f>
        <v>16</v>
      </c>
      <c r="I32" s="2">
        <f>VLOOKUP(B32,Sheet3!B:C,2,FALSE)</f>
        <v>9168000</v>
      </c>
      <c r="K32" s="3">
        <f>G32/((I32/10000000))</f>
        <v>10.907504363001745</v>
      </c>
      <c r="L32" s="3">
        <f>H32/((I32/10000000))</f>
        <v>17.452006980802793</v>
      </c>
      <c r="N32" s="1">
        <f>RANK(K32,$K$3:$K$87,0)</f>
        <v>20</v>
      </c>
      <c r="O32" s="1">
        <f>RANK(L32,$L$3:$L$87,0)</f>
        <v>25</v>
      </c>
    </row>
    <row r="33" spans="1:15" ht="12.75">
      <c r="A33" s="1">
        <v>31</v>
      </c>
      <c r="B33" s="1" t="s">
        <v>384</v>
      </c>
      <c r="C33" s="1" t="s">
        <v>30</v>
      </c>
      <c r="D33" s="1">
        <v>2</v>
      </c>
      <c r="E33" s="1">
        <v>2</v>
      </c>
      <c r="F33" s="1">
        <v>6</v>
      </c>
      <c r="G33" s="1">
        <v>10</v>
      </c>
      <c r="H33" s="1">
        <f>(3*D33)+(2*E33)+F33</f>
        <v>16</v>
      </c>
      <c r="I33" s="2">
        <f>VLOOKUP(B33,Sheet3!B:C,2,FALSE)</f>
        <v>38216000</v>
      </c>
      <c r="K33" s="3">
        <f>G33/((I33/10000000))</f>
        <v>2.616705045007327</v>
      </c>
      <c r="L33" s="3">
        <f>H33/((I33/10000000))</f>
        <v>4.186728072011722</v>
      </c>
      <c r="N33" s="1">
        <f>RANK(K33,$K$3:$K$87,0)</f>
        <v>56</v>
      </c>
      <c r="O33" s="1">
        <f>RANK(L33,$L$3:$L$87,0)</f>
        <v>54</v>
      </c>
    </row>
    <row r="34" spans="1:15" ht="12.75">
      <c r="A34" s="1">
        <v>32</v>
      </c>
      <c r="B34" s="1" t="s">
        <v>425</v>
      </c>
      <c r="C34" s="1" t="s">
        <v>207</v>
      </c>
      <c r="D34" s="1">
        <v>2</v>
      </c>
      <c r="E34" s="1">
        <v>2</v>
      </c>
      <c r="F34" s="1">
        <v>1</v>
      </c>
      <c r="G34" s="1">
        <v>5</v>
      </c>
      <c r="H34" s="1">
        <f>(3*D34)+(2*E34)+F34</f>
        <v>11</v>
      </c>
      <c r="I34" s="2">
        <f>VLOOKUP(B34,Sheet3!B:C,2,FALSE)</f>
        <v>73639596</v>
      </c>
      <c r="K34" s="3">
        <f>G34/((I34/10000000))</f>
        <v>0.6789825408602187</v>
      </c>
      <c r="L34" s="3">
        <f>H34/((I34/10000000))</f>
        <v>1.4937615898924812</v>
      </c>
      <c r="N34" s="1">
        <f>RANK(K34,$K$3:$K$87,0)</f>
        <v>72</v>
      </c>
      <c r="O34" s="1">
        <f>RANK(L34,$L$3:$L$87,0)</f>
        <v>67</v>
      </c>
    </row>
    <row r="35" spans="1:15" ht="12.75">
      <c r="A35" s="1">
        <v>33</v>
      </c>
      <c r="B35" s="1" t="s">
        <v>415</v>
      </c>
      <c r="C35" s="1" t="s">
        <v>198</v>
      </c>
      <c r="D35" s="1">
        <v>2</v>
      </c>
      <c r="E35" s="1">
        <v>2</v>
      </c>
      <c r="F35" s="1">
        <v>0</v>
      </c>
      <c r="G35" s="1">
        <v>4</v>
      </c>
      <c r="H35" s="1">
        <f>(3*D35)+(2*E35)+F35</f>
        <v>10</v>
      </c>
      <c r="I35" s="2">
        <f>VLOOKUP(B35,Sheet3!B:C,2,FALSE)</f>
        <v>7907000</v>
      </c>
      <c r="K35" s="3">
        <f>G35/((I35/10000000))</f>
        <v>5.058808650562793</v>
      </c>
      <c r="L35" s="3">
        <f>H35/((I35/10000000))</f>
        <v>12.647021626406982</v>
      </c>
      <c r="N35" s="1">
        <f>RANK(K35,$K$3:$K$87,0)</f>
        <v>42</v>
      </c>
      <c r="O35" s="1">
        <f>RANK(L35,$L$3:$L$87,0)</f>
        <v>30</v>
      </c>
    </row>
    <row r="36" spans="1:15" ht="12.75">
      <c r="A36" s="1">
        <v>34</v>
      </c>
      <c r="B36" s="1" t="s">
        <v>345</v>
      </c>
      <c r="C36" s="1" t="s">
        <v>17</v>
      </c>
      <c r="D36" s="1">
        <v>2</v>
      </c>
      <c r="E36" s="1">
        <v>1</v>
      </c>
      <c r="F36" s="1">
        <v>2</v>
      </c>
      <c r="G36" s="1">
        <v>5</v>
      </c>
      <c r="H36" s="1">
        <f>(3*D36)+(2*E36)+F36</f>
        <v>10</v>
      </c>
      <c r="I36" s="2">
        <f>VLOOKUP(B36,Sheet3!B:C,2,FALSE)</f>
        <v>3203000</v>
      </c>
      <c r="K36" s="3">
        <f>G36/((I36/10000000))</f>
        <v>15.610365282547614</v>
      </c>
      <c r="L36" s="3">
        <f>H36/((I36/10000000))</f>
        <v>31.220730565095227</v>
      </c>
      <c r="N36" s="1">
        <f>RANK(K36,$K$3:$K$87,0)</f>
        <v>11</v>
      </c>
      <c r="O36" s="1">
        <f>RANK(L36,$L$3:$L$87,0)</f>
        <v>9</v>
      </c>
    </row>
    <row r="37" spans="1:15" ht="12.75">
      <c r="A37" s="1">
        <v>35</v>
      </c>
      <c r="B37" s="1" t="s">
        <v>374</v>
      </c>
      <c r="C37" s="1" t="s">
        <v>25</v>
      </c>
      <c r="D37" s="1">
        <v>2</v>
      </c>
      <c r="E37" s="1">
        <v>1</v>
      </c>
      <c r="F37" s="1">
        <v>1</v>
      </c>
      <c r="G37" s="1">
        <v>4</v>
      </c>
      <c r="H37" s="1">
        <f>(3*D37)+(2*E37)+F37</f>
        <v>9</v>
      </c>
      <c r="I37" s="2">
        <f>VLOOKUP(B37,Sheet3!B:C,2,FALSE)</f>
        <v>4952000</v>
      </c>
      <c r="K37" s="3">
        <f>G37/((I37/10000000))</f>
        <v>8.077544426494347</v>
      </c>
      <c r="L37" s="3">
        <f>H37/((I37/10000000))</f>
        <v>18.17447495961228</v>
      </c>
      <c r="N37" s="1">
        <f>RANK(K37,$K$3:$K$87,0)</f>
        <v>28</v>
      </c>
      <c r="O37" s="1">
        <f>RANK(L37,$L$3:$L$87,0)</f>
        <v>21</v>
      </c>
    </row>
    <row r="38" spans="1:15" ht="12.75">
      <c r="A38" s="1">
        <v>36</v>
      </c>
      <c r="B38" s="1" t="s">
        <v>273</v>
      </c>
      <c r="C38" s="1" t="s">
        <v>23</v>
      </c>
      <c r="D38" s="1">
        <v>1</v>
      </c>
      <c r="E38" s="1">
        <v>5</v>
      </c>
      <c r="F38" s="1">
        <v>12</v>
      </c>
      <c r="G38" s="1">
        <v>18</v>
      </c>
      <c r="H38" s="1">
        <f>(3*D38)+(2*E38)+F38</f>
        <v>25</v>
      </c>
      <c r="I38" s="2">
        <f>VLOOKUP(B38,Sheet3!B:C,2,FALSE)</f>
        <v>34482779</v>
      </c>
      <c r="K38" s="3">
        <f>G38/((I38/10000000))</f>
        <v>5.219996914981824</v>
      </c>
      <c r="L38" s="3">
        <f>H38/((I38/10000000))</f>
        <v>7.249995715252533</v>
      </c>
      <c r="N38" s="1">
        <f>RANK(K38,$K$3:$K$87,0)</f>
        <v>40</v>
      </c>
      <c r="O38" s="1">
        <f>RANK(L38,$L$3:$L$87,0)</f>
        <v>45</v>
      </c>
    </row>
    <row r="39" spans="1:15" ht="12.75">
      <c r="A39" s="1">
        <v>37</v>
      </c>
      <c r="B39" s="1" t="s">
        <v>414</v>
      </c>
      <c r="C39" s="1" t="s">
        <v>31</v>
      </c>
      <c r="D39" s="1">
        <v>1</v>
      </c>
      <c r="E39" s="1">
        <v>4</v>
      </c>
      <c r="F39" s="1">
        <v>3</v>
      </c>
      <c r="G39" s="1">
        <v>8</v>
      </c>
      <c r="H39" s="1">
        <f>(3*D39)+(2*E39)+F39</f>
        <v>14</v>
      </c>
      <c r="I39" s="2">
        <f>VLOOKUP(B39,Sheet3!B:C,2,FALSE)</f>
        <v>9453000</v>
      </c>
      <c r="K39" s="3">
        <f>G39/((I39/10000000))</f>
        <v>8.462921823759652</v>
      </c>
      <c r="L39" s="3">
        <f>H39/((I39/10000000))</f>
        <v>14.810113191579392</v>
      </c>
      <c r="N39" s="1">
        <f>RANK(K39,$K$3:$K$87,0)</f>
        <v>27</v>
      </c>
      <c r="O39" s="1">
        <f>RANK(L39,$L$3:$L$87,0)</f>
        <v>27</v>
      </c>
    </row>
    <row r="40" spans="1:15" ht="12.75">
      <c r="A40" s="1">
        <v>38</v>
      </c>
      <c r="B40" s="1" t="s">
        <v>280</v>
      </c>
      <c r="C40" s="1" t="s">
        <v>20</v>
      </c>
      <c r="D40" s="1">
        <v>1</v>
      </c>
      <c r="E40" s="1">
        <v>3</v>
      </c>
      <c r="F40" s="1">
        <v>4</v>
      </c>
      <c r="G40" s="1">
        <v>8</v>
      </c>
      <c r="H40" s="1">
        <f>(3*D40)+(2*E40)+F40</f>
        <v>13</v>
      </c>
      <c r="I40" s="2">
        <f>VLOOKUP(B40,Sheet3!B:C,2,FALSE)</f>
        <v>46927125</v>
      </c>
      <c r="K40" s="3">
        <f>G40/((I40/10000000))</f>
        <v>1.704770961357637</v>
      </c>
      <c r="L40" s="3">
        <f>H40/((I40/10000000))</f>
        <v>2.7702528122061603</v>
      </c>
      <c r="N40" s="1">
        <f>RANK(K40,$K$3:$K$87,0)</f>
        <v>60</v>
      </c>
      <c r="O40" s="1">
        <f>RANK(L40,$L$3:$L$87,0)</f>
        <v>60</v>
      </c>
    </row>
    <row r="41" spans="1:15" ht="12.75">
      <c r="A41" s="1">
        <v>39</v>
      </c>
      <c r="B41" s="1" t="s">
        <v>307</v>
      </c>
      <c r="C41" s="1" t="s">
        <v>16</v>
      </c>
      <c r="D41" s="1">
        <v>1</v>
      </c>
      <c r="E41" s="1">
        <v>3</v>
      </c>
      <c r="F41" s="1">
        <v>3</v>
      </c>
      <c r="G41" s="1">
        <v>7</v>
      </c>
      <c r="H41" s="1">
        <f>(3*D41)+(2*E41)+F41</f>
        <v>12</v>
      </c>
      <c r="I41" s="2">
        <f>VLOOKUP(B41,Sheet3!B:C,2,FALSE)</f>
        <v>4486000</v>
      </c>
      <c r="K41" s="3">
        <f>G41/((I41/10000000))</f>
        <v>15.60410164957646</v>
      </c>
      <c r="L41" s="3">
        <f>H41/((I41/10000000))</f>
        <v>26.749888542131075</v>
      </c>
      <c r="N41" s="1">
        <f>RANK(K41,$K$3:$K$87,0)</f>
        <v>12</v>
      </c>
      <c r="O41" s="1">
        <f>RANK(L41,$L$3:$L$87,0)</f>
        <v>13</v>
      </c>
    </row>
    <row r="42" spans="1:15" ht="12.75">
      <c r="A42" s="1">
        <v>40</v>
      </c>
      <c r="B42" s="1" t="s">
        <v>357</v>
      </c>
      <c r="C42" s="1" t="s">
        <v>22</v>
      </c>
      <c r="D42" s="1">
        <v>1</v>
      </c>
      <c r="E42" s="1">
        <v>3</v>
      </c>
      <c r="F42" s="1">
        <v>3</v>
      </c>
      <c r="G42" s="1">
        <v>7</v>
      </c>
      <c r="H42" s="1">
        <f>(3*D42)+(2*E42)+F42</f>
        <v>12</v>
      </c>
      <c r="I42" s="2">
        <f>VLOOKUP(B42,Sheet3!B:C,2,FALSE)</f>
        <v>114793341</v>
      </c>
      <c r="K42" s="3">
        <f>G42/((I42/10000000))</f>
        <v>0.6097914686532209</v>
      </c>
      <c r="L42" s="3">
        <f>H42/((I42/10000000))</f>
        <v>1.0453568034055214</v>
      </c>
      <c r="N42" s="1">
        <f>RANK(K42,$K$3:$K$87,0)</f>
        <v>75</v>
      </c>
      <c r="O42" s="1">
        <f>RANK(L42,$L$3:$L$87,0)</f>
        <v>74</v>
      </c>
    </row>
    <row r="43" spans="1:15" ht="12.75">
      <c r="A43" s="1">
        <v>41</v>
      </c>
      <c r="B43" s="1" t="s">
        <v>326</v>
      </c>
      <c r="C43" s="1" t="s">
        <v>122</v>
      </c>
      <c r="D43" s="1">
        <v>1</v>
      </c>
      <c r="E43" s="1">
        <v>1</v>
      </c>
      <c r="F43" s="1">
        <v>3</v>
      </c>
      <c r="G43" s="1">
        <v>5</v>
      </c>
      <c r="H43" s="1">
        <f>(3*D43)+(2*E43)+F43</f>
        <v>8</v>
      </c>
      <c r="I43" s="2">
        <f>VLOOKUP(B43,Sheet3!B:C,2,FALSE)</f>
        <v>4487000</v>
      </c>
      <c r="K43" s="3">
        <f>G43/((I43/10000000))</f>
        <v>11.143302874972141</v>
      </c>
      <c r="L43" s="3">
        <f>H43/((I43/10000000))</f>
        <v>17.82928459995543</v>
      </c>
      <c r="N43" s="1">
        <f>RANK(K43,$K$3:$K$87,0)</f>
        <v>19</v>
      </c>
      <c r="O43" s="1">
        <f>RANK(L43,$L$3:$L$87,0)</f>
        <v>24</v>
      </c>
    </row>
    <row r="44" spans="1:15" ht="12.75">
      <c r="A44" s="1">
        <v>42</v>
      </c>
      <c r="B44" s="1" t="s">
        <v>245</v>
      </c>
      <c r="C44" s="1" t="s">
        <v>60</v>
      </c>
      <c r="D44" s="1">
        <v>1</v>
      </c>
      <c r="E44" s="1">
        <v>1</v>
      </c>
      <c r="F44" s="1">
        <v>2</v>
      </c>
      <c r="G44" s="1">
        <v>4</v>
      </c>
      <c r="H44" s="1">
        <f>(3*D44)+(2*E44)+F44</f>
        <v>7</v>
      </c>
      <c r="I44" s="2">
        <f>VLOOKUP(B44,Sheet3!B:C,2,FALSE)</f>
        <v>40764561</v>
      </c>
      <c r="K44" s="3">
        <f>G44/((I44/10000000))</f>
        <v>0.9812444686942662</v>
      </c>
      <c r="L44" s="3">
        <f>H44/((I44/10000000))</f>
        <v>1.7171778202149657</v>
      </c>
      <c r="N44" s="1">
        <f>RANK(K44,$K$3:$K$87,0)</f>
        <v>66</v>
      </c>
      <c r="O44" s="1">
        <f>RANK(L44,$L$3:$L$87,0)</f>
        <v>65</v>
      </c>
    </row>
    <row r="45" spans="1:15" ht="12.75">
      <c r="A45" s="1">
        <v>43</v>
      </c>
      <c r="B45" s="1" t="s">
        <v>399</v>
      </c>
      <c r="C45" s="1" t="s">
        <v>42</v>
      </c>
      <c r="D45" s="1">
        <v>1</v>
      </c>
      <c r="E45" s="1">
        <v>1</v>
      </c>
      <c r="F45" s="1">
        <v>2</v>
      </c>
      <c r="G45" s="1">
        <v>4</v>
      </c>
      <c r="H45" s="1">
        <f>(3*D45)+(2*E45)+F45</f>
        <v>7</v>
      </c>
      <c r="I45" s="2">
        <f>VLOOKUP(B45,Sheet3!B:C,2,FALSE)</f>
        <v>7261000</v>
      </c>
      <c r="K45" s="3">
        <f>G45/((I45/10000000))</f>
        <v>5.508883073956755</v>
      </c>
      <c r="L45" s="3">
        <f>H45/((I45/10000000))</f>
        <v>9.640545379424323</v>
      </c>
      <c r="N45" s="1">
        <f>RANK(K45,$K$3:$K$87,0)</f>
        <v>37</v>
      </c>
      <c r="O45" s="1">
        <f>RANK(L45,$L$3:$L$87,0)</f>
        <v>37</v>
      </c>
    </row>
    <row r="46" spans="1:15" ht="12.75">
      <c r="A46" s="1">
        <v>44</v>
      </c>
      <c r="B46" s="1" t="s">
        <v>404</v>
      </c>
      <c r="C46" s="1" t="s">
        <v>18</v>
      </c>
      <c r="D46" s="1">
        <v>1</v>
      </c>
      <c r="E46" s="1">
        <v>1</v>
      </c>
      <c r="F46" s="1">
        <v>2</v>
      </c>
      <c r="G46" s="1">
        <v>4</v>
      </c>
      <c r="H46" s="1">
        <f>(3*D46)+(2*E46)+F46</f>
        <v>7</v>
      </c>
      <c r="I46" s="2">
        <f>VLOOKUP(B46,Sheet3!B:C,2,FALSE)</f>
        <v>2052000</v>
      </c>
      <c r="K46" s="3">
        <f>G46/((I46/10000000))</f>
        <v>19.49317738791423</v>
      </c>
      <c r="L46" s="3">
        <f>H46/((I46/10000000))</f>
        <v>34.113060428849906</v>
      </c>
      <c r="N46" s="1">
        <f>RANK(K46,$K$3:$K$87,0)</f>
        <v>6</v>
      </c>
      <c r="O46" s="1">
        <f>RANK(L46,$L$3:$L$87,0)</f>
        <v>7</v>
      </c>
    </row>
    <row r="47" spans="1:15" ht="12.75">
      <c r="A47" s="1">
        <v>45</v>
      </c>
      <c r="B47" s="1" t="s">
        <v>424</v>
      </c>
      <c r="C47" s="1" t="s">
        <v>206</v>
      </c>
      <c r="D47" s="1">
        <v>1</v>
      </c>
      <c r="E47" s="1">
        <v>1</v>
      </c>
      <c r="F47" s="1">
        <v>1</v>
      </c>
      <c r="G47" s="1">
        <v>3</v>
      </c>
      <c r="H47" s="1">
        <f>(3*D47)+(2*E47)+F47</f>
        <v>6</v>
      </c>
      <c r="I47" s="2">
        <f>VLOOKUP(B47,Sheet3!B:C,2,FALSE)</f>
        <v>10673800</v>
      </c>
      <c r="K47" s="3">
        <f>G47/((I47/10000000))</f>
        <v>2.810620397609099</v>
      </c>
      <c r="L47" s="3">
        <f>H47/((I47/10000000))</f>
        <v>5.621240795218198</v>
      </c>
      <c r="N47" s="1">
        <f>RANK(K47,$K$3:$K$87,0)</f>
        <v>52</v>
      </c>
      <c r="O47" s="1">
        <f>RANK(L47,$L$3:$L$87,0)</f>
        <v>49</v>
      </c>
    </row>
    <row r="48" spans="1:15" ht="12.75">
      <c r="A48" s="1">
        <v>46</v>
      </c>
      <c r="B48" s="1" t="s">
        <v>293</v>
      </c>
      <c r="C48" s="1" t="s">
        <v>97</v>
      </c>
      <c r="D48" s="1">
        <v>1</v>
      </c>
      <c r="E48" s="1">
        <v>1</v>
      </c>
      <c r="F48" s="1">
        <v>0</v>
      </c>
      <c r="G48" s="1">
        <v>2</v>
      </c>
      <c r="H48" s="1">
        <f>(3*D48)+(2*E48)+F48</f>
        <v>5</v>
      </c>
      <c r="I48" s="2">
        <f>VLOOKUP(B48,Sheet3!B:C,2,FALSE)</f>
        <v>10056181</v>
      </c>
      <c r="K48" s="3">
        <f>G48/((I48/10000000))</f>
        <v>1.9888265734278252</v>
      </c>
      <c r="L48" s="3">
        <f>H48/((I48/10000000))</f>
        <v>4.972066433569563</v>
      </c>
      <c r="N48" s="1">
        <f>RANK(K48,$K$3:$K$87,0)</f>
        <v>58</v>
      </c>
      <c r="O48" s="1">
        <f>RANK(L48,$L$3:$L$87,0)</f>
        <v>52</v>
      </c>
    </row>
    <row r="49" spans="1:15" ht="12.75">
      <c r="A49" s="1">
        <v>47</v>
      </c>
      <c r="B49" s="1" t="s">
        <v>423</v>
      </c>
      <c r="C49" s="1" t="s">
        <v>205</v>
      </c>
      <c r="D49" s="1">
        <v>1</v>
      </c>
      <c r="E49" s="1">
        <v>0</v>
      </c>
      <c r="F49" s="1">
        <v>3</v>
      </c>
      <c r="G49" s="1">
        <v>4</v>
      </c>
      <c r="H49" s="1">
        <f>(3*D49)+(2*E49)+F49</f>
        <v>6</v>
      </c>
      <c r="I49" s="2">
        <f>VLOOKUP(B49,Sheet3!B:C,2,FALSE)</f>
        <v>1346350</v>
      </c>
      <c r="K49" s="3">
        <f>G49/((I49/10000000))</f>
        <v>29.709956549188547</v>
      </c>
      <c r="L49" s="3">
        <f>H49/((I49/10000000))</f>
        <v>44.56493482378282</v>
      </c>
      <c r="N49" s="1">
        <f>RANK(K49,$K$3:$K$87,0)</f>
        <v>3</v>
      </c>
      <c r="O49" s="1">
        <f>RANK(L49,$L$3:$L$87,0)</f>
        <v>5</v>
      </c>
    </row>
    <row r="50" spans="1:15" ht="12.75">
      <c r="A50" s="1">
        <v>48</v>
      </c>
      <c r="B50" s="1" t="s">
        <v>434</v>
      </c>
      <c r="C50" s="1" t="s">
        <v>43</v>
      </c>
      <c r="D50" s="1">
        <v>1</v>
      </c>
      <c r="E50" s="1">
        <v>0</v>
      </c>
      <c r="F50" s="1">
        <v>3</v>
      </c>
      <c r="G50" s="1">
        <v>4</v>
      </c>
      <c r="H50" s="1">
        <f>(3*D50)+(2*E50)+F50</f>
        <v>6</v>
      </c>
      <c r="I50" s="2">
        <f>VLOOKUP(B50,Sheet3!B:C,2,FALSE)</f>
        <v>29341200</v>
      </c>
      <c r="K50" s="3">
        <f>G50/((I50/10000000))</f>
        <v>1.3632707592054858</v>
      </c>
      <c r="L50" s="3">
        <f>H50/((I50/10000000))</f>
        <v>2.0449061388082286</v>
      </c>
      <c r="N50" s="1">
        <f>RANK(K50,$K$3:$K$87,0)</f>
        <v>64</v>
      </c>
      <c r="O50" s="1">
        <f>RANK(L50,$L$3:$L$87,0)</f>
        <v>62</v>
      </c>
    </row>
    <row r="51" spans="1:15" ht="12.75">
      <c r="A51" s="1">
        <v>49</v>
      </c>
      <c r="B51" s="1" t="s">
        <v>339</v>
      </c>
      <c r="C51" s="1" t="s">
        <v>135</v>
      </c>
      <c r="D51" s="1">
        <v>1</v>
      </c>
      <c r="E51" s="1">
        <v>0</v>
      </c>
      <c r="F51" s="1">
        <v>1</v>
      </c>
      <c r="G51" s="1">
        <v>2</v>
      </c>
      <c r="H51" s="1">
        <f>(3*D51)+(2*E51)+F51</f>
        <v>4</v>
      </c>
      <c r="I51" s="2">
        <f>VLOOKUP(B51,Sheet3!B:C,2,FALSE)</f>
        <v>2220000</v>
      </c>
      <c r="K51" s="3">
        <f>G51/((I51/10000000))</f>
        <v>9.00900900900901</v>
      </c>
      <c r="L51" s="3">
        <f>H51/((I51/10000000))</f>
        <v>18.01801801801802</v>
      </c>
      <c r="N51" s="1">
        <f>RANK(K51,$K$3:$K$87,0)</f>
        <v>25</v>
      </c>
      <c r="O51" s="1">
        <f>RANK(L51,$L$3:$L$87,0)</f>
        <v>22</v>
      </c>
    </row>
    <row r="52" spans="1:15" ht="12.75">
      <c r="A52" s="1">
        <v>50</v>
      </c>
      <c r="B52" s="1" t="s">
        <v>240</v>
      </c>
      <c r="C52" s="1" t="s">
        <v>55</v>
      </c>
      <c r="D52" s="1">
        <v>1</v>
      </c>
      <c r="E52" s="1">
        <v>0</v>
      </c>
      <c r="F52" s="1">
        <v>0</v>
      </c>
      <c r="G52" s="1">
        <v>1</v>
      </c>
      <c r="H52" s="1">
        <f>(3*D52)+(2*E52)+F52</f>
        <v>3</v>
      </c>
      <c r="I52" s="2">
        <f>VLOOKUP(B52,Sheet3!B:C,2,FALSE)</f>
        <v>35980193</v>
      </c>
      <c r="K52" s="3">
        <f>G52/((I52/10000000))</f>
        <v>0.2779306937013929</v>
      </c>
      <c r="L52" s="3">
        <f>H52/((I52/10000000))</f>
        <v>0.8337920811041787</v>
      </c>
      <c r="N52" s="1">
        <f>RANK(K52,$K$3:$K$87,0)</f>
        <v>82</v>
      </c>
      <c r="O52" s="1">
        <f>RANK(L52,$L$3:$L$87,0)</f>
        <v>78</v>
      </c>
    </row>
    <row r="53" spans="1:15" ht="12.75">
      <c r="A53" s="1">
        <v>51</v>
      </c>
      <c r="B53" s="1" t="s">
        <v>251</v>
      </c>
      <c r="C53" s="1" t="s">
        <v>443</v>
      </c>
      <c r="D53" s="1">
        <v>1</v>
      </c>
      <c r="E53" s="1">
        <v>0</v>
      </c>
      <c r="F53" s="1">
        <v>0</v>
      </c>
      <c r="G53" s="1">
        <v>1</v>
      </c>
      <c r="H53" s="1">
        <f>(3*D53)+(2*E53)+F53</f>
        <v>3</v>
      </c>
      <c r="I53" s="2">
        <f>VLOOKUP(B53,Sheet3!B:C,2,FALSE)</f>
        <v>347176</v>
      </c>
      <c r="K53" s="3">
        <f>G53/((I53/10000000))</f>
        <v>28.80383436643086</v>
      </c>
      <c r="L53" s="3">
        <f>H53/((I53/10000000))</f>
        <v>86.41150309929257</v>
      </c>
      <c r="N53" s="1">
        <f>RANK(K53,$K$3:$K$87,0)</f>
        <v>5</v>
      </c>
      <c r="O53" s="1">
        <f>RANK(L53,$L$3:$L$87,0)</f>
        <v>3</v>
      </c>
    </row>
    <row r="54" spans="1:15" ht="12.75">
      <c r="A54" s="1">
        <v>52</v>
      </c>
      <c r="B54" s="1" t="s">
        <v>311</v>
      </c>
      <c r="C54" s="1" t="s">
        <v>110</v>
      </c>
      <c r="D54" s="1">
        <v>1</v>
      </c>
      <c r="E54" s="1">
        <v>0</v>
      </c>
      <c r="F54" s="1">
        <v>0</v>
      </c>
      <c r="G54" s="1">
        <v>1</v>
      </c>
      <c r="H54" s="1">
        <f>(3*D54)+(2*E54)+F54</f>
        <v>3</v>
      </c>
      <c r="I54" s="2">
        <f>VLOOKUP(B54,Sheet3!B:C,2,FALSE)</f>
        <v>104890</v>
      </c>
      <c r="K54" s="3">
        <f>G54/((I54/10000000))</f>
        <v>95.33797311469158</v>
      </c>
      <c r="L54" s="3">
        <f>H54/((I54/10000000))</f>
        <v>286.01391934407474</v>
      </c>
      <c r="N54" s="1">
        <f>RANK(K54,$K$3:$K$87,0)</f>
        <v>1</v>
      </c>
      <c r="O54" s="1">
        <f>RANK(L54,$L$3:$L$87,0)</f>
        <v>1</v>
      </c>
    </row>
    <row r="55" spans="1:15" ht="12.75">
      <c r="A55" s="1">
        <v>53</v>
      </c>
      <c r="B55" s="1" t="s">
        <v>428</v>
      </c>
      <c r="C55" s="1" t="s">
        <v>211</v>
      </c>
      <c r="D55" s="1">
        <v>1</v>
      </c>
      <c r="E55" s="1">
        <v>0</v>
      </c>
      <c r="F55" s="1">
        <v>0</v>
      </c>
      <c r="G55" s="1">
        <v>1</v>
      </c>
      <c r="H55" s="1">
        <f>(3*D55)+(2*E55)+F55</f>
        <v>3</v>
      </c>
      <c r="I55" s="2">
        <f>VLOOKUP(B55,Sheet3!B:C,2,FALSE)</f>
        <v>34509205</v>
      </c>
      <c r="K55" s="3">
        <f>G55/((I55/10000000))</f>
        <v>0.28977775639861886</v>
      </c>
      <c r="L55" s="3">
        <f>H55/((I55/10000000))</f>
        <v>0.8693332691958565</v>
      </c>
      <c r="N55" s="1">
        <f>RANK(K55,$K$3:$K$87,0)</f>
        <v>80</v>
      </c>
      <c r="O55" s="1">
        <f>RANK(L55,$L$3:$L$87,0)</f>
        <v>77</v>
      </c>
    </row>
    <row r="56" spans="1:15" ht="12.75">
      <c r="A56" s="1">
        <v>54</v>
      </c>
      <c r="B56" s="1" t="s">
        <v>436</v>
      </c>
      <c r="C56" s="1" t="s">
        <v>19</v>
      </c>
      <c r="D56" s="1">
        <v>1</v>
      </c>
      <c r="E56" s="1">
        <v>0</v>
      </c>
      <c r="F56" s="1">
        <v>0</v>
      </c>
      <c r="G56" s="1">
        <v>1</v>
      </c>
      <c r="H56" s="1">
        <f>(3*D56)+(2*E56)+F56</f>
        <v>3</v>
      </c>
      <c r="I56" s="2">
        <f>VLOOKUP(B56,Sheet3!B:C,2,FALSE)</f>
        <v>29278000</v>
      </c>
      <c r="K56" s="3">
        <f>G56/((I56/10000000))</f>
        <v>0.3415533847940433</v>
      </c>
      <c r="L56" s="3">
        <f>H56/((I56/10000000))</f>
        <v>1.0246601543821299</v>
      </c>
      <c r="N56" s="1">
        <f>RANK(K56,$K$3:$K$87,0)</f>
        <v>78</v>
      </c>
      <c r="O56" s="1">
        <f>RANK(L56,$L$3:$L$87,0)</f>
        <v>76</v>
      </c>
    </row>
    <row r="57" spans="1:15" ht="12.75">
      <c r="A57" s="1">
        <v>55</v>
      </c>
      <c r="B57" s="1" t="s">
        <v>322</v>
      </c>
      <c r="C57" s="1" t="s">
        <v>38</v>
      </c>
      <c r="D57" s="1">
        <v>0</v>
      </c>
      <c r="E57" s="1">
        <v>2</v>
      </c>
      <c r="F57" s="1">
        <v>4</v>
      </c>
      <c r="G57" s="1">
        <v>6</v>
      </c>
      <c r="H57" s="1">
        <f>(3*D57)+(2*E57)+F57</f>
        <v>8</v>
      </c>
      <c r="I57" s="2">
        <f>VLOOKUP(B57,Sheet3!B:C,2,FALSE)</f>
        <v>1241491960</v>
      </c>
      <c r="K57" s="3">
        <f>G57/((I57/10000000))</f>
        <v>0.04832894769612523</v>
      </c>
      <c r="L57" s="3">
        <f>H57/((I57/10000000))</f>
        <v>0.06443859692816697</v>
      </c>
      <c r="N57" s="1">
        <f>RANK(K57,$K$3:$K$87,0)</f>
        <v>85</v>
      </c>
      <c r="O57" s="1">
        <f>RANK(L57,$L$3:$L$87,0)</f>
        <v>85</v>
      </c>
    </row>
    <row r="58" spans="1:15" ht="12.75">
      <c r="A58" s="1">
        <v>56</v>
      </c>
      <c r="B58" s="1" t="s">
        <v>361</v>
      </c>
      <c r="C58" s="1" t="s">
        <v>39</v>
      </c>
      <c r="D58" s="1">
        <v>0</v>
      </c>
      <c r="E58" s="1">
        <v>2</v>
      </c>
      <c r="F58" s="1">
        <v>3</v>
      </c>
      <c r="G58" s="1">
        <v>5</v>
      </c>
      <c r="H58" s="1">
        <f>(3*D58)+(2*E58)+F58</f>
        <v>7</v>
      </c>
      <c r="I58" s="2">
        <f>VLOOKUP(B58,Sheet3!B:C,2,FALSE)</f>
        <v>2800114</v>
      </c>
      <c r="K58" s="3">
        <f>G58/((I58/10000000))</f>
        <v>17.85641584592627</v>
      </c>
      <c r="L58" s="3">
        <f>H58/((I58/10000000))</f>
        <v>24.99898218429678</v>
      </c>
      <c r="N58" s="1">
        <f>RANK(K58,$K$3:$K$87,0)</f>
        <v>7</v>
      </c>
      <c r="O58" s="1">
        <f>RANK(L58,$L$3:$L$87,0)</f>
        <v>15</v>
      </c>
    </row>
    <row r="59" spans="1:15" ht="12.75">
      <c r="A59" s="1">
        <v>57</v>
      </c>
      <c r="B59" s="1" t="s">
        <v>420</v>
      </c>
      <c r="C59" s="1" t="s">
        <v>32</v>
      </c>
      <c r="D59" s="1">
        <v>0</v>
      </c>
      <c r="E59" s="1">
        <v>2</v>
      </c>
      <c r="F59" s="1">
        <v>1</v>
      </c>
      <c r="G59" s="1">
        <v>3</v>
      </c>
      <c r="H59" s="1">
        <f>(3*D59)+(2*E59)+F59</f>
        <v>5</v>
      </c>
      <c r="I59" s="2">
        <f>VLOOKUP(B59,Sheet3!B:C,2,FALSE)</f>
        <v>69518555</v>
      </c>
      <c r="K59" s="3">
        <f>G59/((I59/10000000))</f>
        <v>0.43153946453576314</v>
      </c>
      <c r="L59" s="3">
        <f>H59/((I59/10000000))</f>
        <v>0.7192324408929386</v>
      </c>
      <c r="N59" s="1">
        <f>RANK(K59,$K$3:$K$87,0)</f>
        <v>76</v>
      </c>
      <c r="O59" s="1">
        <f>RANK(L59,$L$3:$L$87,0)</f>
        <v>79</v>
      </c>
    </row>
    <row r="60" spans="1:15" ht="15.75">
      <c r="A60" s="1">
        <v>58</v>
      </c>
      <c r="B60" s="1" t="s">
        <v>296</v>
      </c>
      <c r="C60" s="1" t="s">
        <v>28</v>
      </c>
      <c r="D60" s="1">
        <v>0</v>
      </c>
      <c r="E60" s="1">
        <v>2</v>
      </c>
      <c r="F60" s="1">
        <v>0</v>
      </c>
      <c r="G60" s="1">
        <v>2</v>
      </c>
      <c r="H60" s="1">
        <f>(3*D60)+(2*E60)+F60</f>
        <v>4</v>
      </c>
      <c r="I60" s="2">
        <f>VLOOKUP(B60,Sheet3!B:C,2,FALSE)</f>
        <v>82536770</v>
      </c>
      <c r="J60" s="9"/>
      <c r="K60" s="3">
        <f>G60/((I60/10000000))</f>
        <v>0.24231624280911407</v>
      </c>
      <c r="L60" s="3">
        <f>H60/((I60/10000000))</f>
        <v>0.48463248561822814</v>
      </c>
      <c r="N60" s="1">
        <f>RANK(K60,$K$3:$K$87,0)</f>
        <v>83</v>
      </c>
      <c r="O60" s="1">
        <f>RANK(L60,$L$3:$L$87,0)</f>
        <v>80</v>
      </c>
    </row>
    <row r="61" spans="1:15" ht="12.75">
      <c r="A61" s="1">
        <v>59</v>
      </c>
      <c r="B61" s="1" t="s">
        <v>403</v>
      </c>
      <c r="C61" s="1" t="s">
        <v>186</v>
      </c>
      <c r="D61" s="1">
        <v>0</v>
      </c>
      <c r="E61" s="1">
        <v>1</v>
      </c>
      <c r="F61" s="1">
        <v>3</v>
      </c>
      <c r="G61" s="1">
        <v>4</v>
      </c>
      <c r="H61" s="1">
        <f>(3*D61)+(2*E61)+F61</f>
        <v>5</v>
      </c>
      <c r="I61" s="2">
        <f>VLOOKUP(B61,Sheet3!B:C,2,FALSE)</f>
        <v>5440000</v>
      </c>
      <c r="K61" s="3">
        <f>G61/((I61/10000000))</f>
        <v>7.352941176470588</v>
      </c>
      <c r="L61" s="3">
        <f>H61/((I61/10000000))</f>
        <v>9.191176470588236</v>
      </c>
      <c r="N61" s="1">
        <f>RANK(K61,$K$3:$K$87,0)</f>
        <v>31</v>
      </c>
      <c r="O61" s="1">
        <f>RANK(L61,$L$3:$L$87,0)</f>
        <v>38</v>
      </c>
    </row>
    <row r="62" spans="1:15" ht="12.75">
      <c r="A62" s="1">
        <v>60</v>
      </c>
      <c r="B62" s="1" t="s">
        <v>246</v>
      </c>
      <c r="C62" s="1" t="s">
        <v>61</v>
      </c>
      <c r="D62" s="1">
        <v>0</v>
      </c>
      <c r="E62" s="1">
        <v>1</v>
      </c>
      <c r="F62" s="1">
        <v>2</v>
      </c>
      <c r="G62" s="1">
        <v>3</v>
      </c>
      <c r="H62" s="1">
        <f>(3*D62)+(2*E62)+F62</f>
        <v>4</v>
      </c>
      <c r="I62" s="2">
        <f>VLOOKUP(B62,Sheet3!B:C,2,FALSE)</f>
        <v>3100236</v>
      </c>
      <c r="K62" s="3">
        <f>G62/((I62/10000000))</f>
        <v>9.676682678350938</v>
      </c>
      <c r="L62" s="3">
        <f>H62/((I62/10000000))</f>
        <v>12.902243571134584</v>
      </c>
      <c r="N62" s="1">
        <f>RANK(K62,$K$3:$K$87,0)</f>
        <v>23</v>
      </c>
      <c r="O62" s="1">
        <f>RANK(L62,$L$3:$L$87,0)</f>
        <v>29</v>
      </c>
    </row>
    <row r="63" spans="1:15" ht="12.75">
      <c r="A63" s="1">
        <v>61</v>
      </c>
      <c r="B63" s="1" t="s">
        <v>256</v>
      </c>
      <c r="C63" s="1" t="s">
        <v>35</v>
      </c>
      <c r="D63" s="1">
        <v>0</v>
      </c>
      <c r="E63" s="1">
        <v>1</v>
      </c>
      <c r="F63" s="1">
        <v>2</v>
      </c>
      <c r="G63" s="1">
        <v>3</v>
      </c>
      <c r="H63" s="1">
        <f>(3*D63)+(2*E63)+F63</f>
        <v>4</v>
      </c>
      <c r="I63" s="2">
        <f>VLOOKUP(B63,Sheet3!B:C,2,FALSE)</f>
        <v>11008000</v>
      </c>
      <c r="K63" s="3">
        <f>G63/((I63/10000000))</f>
        <v>2.7252906976744184</v>
      </c>
      <c r="L63" s="3">
        <f>H63/((I63/10000000))</f>
        <v>3.633720930232558</v>
      </c>
      <c r="N63" s="1">
        <f>RANK(K63,$K$3:$K$87,0)</f>
        <v>53</v>
      </c>
      <c r="O63" s="1">
        <f>RANK(L63,$L$3:$L$87,0)</f>
        <v>57</v>
      </c>
    </row>
    <row r="64" spans="1:15" ht="12.75">
      <c r="A64" s="1">
        <v>62</v>
      </c>
      <c r="B64" s="1" t="s">
        <v>303</v>
      </c>
      <c r="C64" s="1" t="s">
        <v>104</v>
      </c>
      <c r="D64" s="1">
        <v>0</v>
      </c>
      <c r="E64" s="1">
        <v>1</v>
      </c>
      <c r="F64" s="1">
        <v>2</v>
      </c>
      <c r="G64" s="1">
        <v>3</v>
      </c>
      <c r="H64" s="1">
        <f>(3*D64)+(2*E64)+F64</f>
        <v>4</v>
      </c>
      <c r="I64" s="2">
        <f>VLOOKUP(B64,Sheet3!B:C,2,FALSE)</f>
        <v>5387000</v>
      </c>
      <c r="K64" s="3">
        <f>G64/((I64/10000000))</f>
        <v>5.568962316688324</v>
      </c>
      <c r="L64" s="3">
        <f>H64/((I64/10000000))</f>
        <v>7.425283088917766</v>
      </c>
      <c r="N64" s="1">
        <f>RANK(K64,$K$3:$K$87,0)</f>
        <v>36</v>
      </c>
      <c r="O64" s="1">
        <f>RANK(L64,$L$3:$L$87,0)</f>
        <v>44</v>
      </c>
    </row>
    <row r="65" spans="1:15" ht="12.75">
      <c r="A65" s="1">
        <v>63</v>
      </c>
      <c r="B65" s="1" t="s">
        <v>267</v>
      </c>
      <c r="C65" s="1" t="s">
        <v>76</v>
      </c>
      <c r="D65" s="1">
        <v>0</v>
      </c>
      <c r="E65" s="1">
        <v>1</v>
      </c>
      <c r="F65" s="1">
        <v>1</v>
      </c>
      <c r="G65" s="1">
        <v>2</v>
      </c>
      <c r="H65" s="1">
        <f>(3*D65)+(2*E65)+F65</f>
        <v>3</v>
      </c>
      <c r="I65" s="2">
        <f>VLOOKUP(B65,Sheet3!B:C,2,FALSE)</f>
        <v>7476000</v>
      </c>
      <c r="K65" s="3">
        <f>G65/((I65/10000000))</f>
        <v>2.675227394328518</v>
      </c>
      <c r="L65" s="3">
        <f>H65/((I65/10000000))</f>
        <v>4.012841091492777</v>
      </c>
      <c r="N65" s="1">
        <f>RANK(K65,$K$3:$K$87,0)</f>
        <v>54</v>
      </c>
      <c r="O65" s="1">
        <f>RANK(L65,$L$3:$L$87,0)</f>
        <v>55</v>
      </c>
    </row>
    <row r="66" spans="1:15" ht="12.75">
      <c r="A66" s="1">
        <v>64</v>
      </c>
      <c r="B66" s="1" t="s">
        <v>300</v>
      </c>
      <c r="C66" s="1" t="s">
        <v>236</v>
      </c>
      <c r="D66" s="1">
        <v>0</v>
      </c>
      <c r="E66" s="1">
        <v>1</v>
      </c>
      <c r="F66" s="1">
        <v>1</v>
      </c>
      <c r="G66" s="1">
        <v>2</v>
      </c>
      <c r="H66" s="1">
        <f>(3*D66)+(2*E66)+F66</f>
        <v>3</v>
      </c>
      <c r="I66" s="2">
        <f>VLOOKUP(B66,Sheet3!B:C,2,FALSE)</f>
        <v>1340000</v>
      </c>
      <c r="K66" s="3">
        <f>G66/((I66/10000000))</f>
        <v>14.925373134328357</v>
      </c>
      <c r="L66" s="3">
        <f>H66/((I66/10000000))</f>
        <v>22.388059701492537</v>
      </c>
      <c r="N66" s="1">
        <f>RANK(K66,$K$3:$K$87,0)</f>
        <v>14</v>
      </c>
      <c r="O66" s="1">
        <f>RANK(L66,$L$3:$L$87,0)</f>
        <v>19</v>
      </c>
    </row>
    <row r="67" spans="1:15" ht="12.75">
      <c r="A67" s="1">
        <v>65</v>
      </c>
      <c r="B67" s="1" t="s">
        <v>323</v>
      </c>
      <c r="C67" s="1" t="s">
        <v>24</v>
      </c>
      <c r="D67" s="1">
        <v>0</v>
      </c>
      <c r="E67" s="1">
        <v>1</v>
      </c>
      <c r="F67" s="1">
        <v>1</v>
      </c>
      <c r="G67" s="1">
        <v>2</v>
      </c>
      <c r="H67" s="1">
        <f>(3*D67)+(2*E67)+F67</f>
        <v>3</v>
      </c>
      <c r="I67" s="2">
        <f>VLOOKUP(B67,Sheet3!B:C,2,FALSE)</f>
        <v>242325638</v>
      </c>
      <c r="K67" s="3">
        <f>G67/((I67/10000000))</f>
        <v>0.0825335699724847</v>
      </c>
      <c r="L67" s="3">
        <f>H67/((I67/10000000))</f>
        <v>0.12380035495872706</v>
      </c>
      <c r="N67" s="1">
        <f>RANK(K67,$K$3:$K$87,0)</f>
        <v>84</v>
      </c>
      <c r="O67" s="1">
        <f>RANK(L67,$L$3:$L$87,0)</f>
        <v>84</v>
      </c>
    </row>
    <row r="68" spans="1:15" ht="12.75">
      <c r="A68" s="1">
        <v>66</v>
      </c>
      <c r="B68" s="1" t="s">
        <v>350</v>
      </c>
      <c r="C68" s="1" t="s">
        <v>146</v>
      </c>
      <c r="D68" s="1">
        <v>0</v>
      </c>
      <c r="E68" s="1">
        <v>1</v>
      </c>
      <c r="F68" s="1">
        <v>1</v>
      </c>
      <c r="G68" s="1">
        <v>2</v>
      </c>
      <c r="H68" s="1">
        <f>(3*D68)+(2*E68)+F68</f>
        <v>3</v>
      </c>
      <c r="I68" s="2">
        <f>VLOOKUP(B68,Sheet3!B:C,2,FALSE)</f>
        <v>28859154</v>
      </c>
      <c r="K68" s="3">
        <f>G68/((I68/10000000))</f>
        <v>0.6930210081695396</v>
      </c>
      <c r="L68" s="3">
        <f>H68/((I68/10000000))</f>
        <v>1.0395315122543094</v>
      </c>
      <c r="N68" s="1">
        <f>RANK(K68,$K$3:$K$87,0)</f>
        <v>71</v>
      </c>
      <c r="O68" s="1">
        <f>RANK(L68,$L$3:$L$87,0)</f>
        <v>75</v>
      </c>
    </row>
    <row r="69" spans="1:15" ht="12.75">
      <c r="A69" s="1">
        <v>67</v>
      </c>
      <c r="B69" s="1" t="s">
        <v>386</v>
      </c>
      <c r="C69" s="1" t="s">
        <v>175</v>
      </c>
      <c r="D69" s="1">
        <v>0</v>
      </c>
      <c r="E69" s="1">
        <v>1</v>
      </c>
      <c r="F69" s="1">
        <v>1</v>
      </c>
      <c r="G69" s="1">
        <v>2</v>
      </c>
      <c r="H69" s="1">
        <f>(3*D69)+(2*E69)+F69</f>
        <v>3</v>
      </c>
      <c r="I69" s="2">
        <f>VLOOKUP(B69,Sheet3!B:C,2,FALSE)</f>
        <v>3706690</v>
      </c>
      <c r="K69" s="3">
        <f>G69/((I69/10000000))</f>
        <v>5.395649487817972</v>
      </c>
      <c r="L69" s="3">
        <f>H69/((I69/10000000))</f>
        <v>8.093474231726958</v>
      </c>
      <c r="N69" s="1">
        <f>RANK(K69,$K$3:$K$87,0)</f>
        <v>38</v>
      </c>
      <c r="O69" s="1">
        <f>RANK(L69,$L$3:$L$87,0)</f>
        <v>42</v>
      </c>
    </row>
    <row r="70" spans="1:15" ht="12.75">
      <c r="A70" s="1">
        <v>68</v>
      </c>
      <c r="B70" s="1" t="s">
        <v>417</v>
      </c>
      <c r="C70" s="1" t="s">
        <v>469</v>
      </c>
      <c r="D70" s="1">
        <v>0</v>
      </c>
      <c r="E70" s="1">
        <v>1</v>
      </c>
      <c r="F70" s="1">
        <v>1</v>
      </c>
      <c r="G70" s="1">
        <v>2</v>
      </c>
      <c r="H70" s="1">
        <f>(3*D70)+(2*E70)+F70</f>
        <v>3</v>
      </c>
      <c r="I70" s="2">
        <f>VLOOKUP(B70,Sheet3!B:C,2,FALSE)</f>
        <v>23174528</v>
      </c>
      <c r="K70" s="3">
        <f>G70/((I70/10000000))</f>
        <v>0.8630164981137912</v>
      </c>
      <c r="L70" s="3">
        <f>H70/((I70/10000000))</f>
        <v>1.2945247471706869</v>
      </c>
      <c r="N70" s="1">
        <f>RANK(K70,$K$3:$K$87,0)</f>
        <v>69</v>
      </c>
      <c r="O70" s="1">
        <f>RANK(L70,$L$3:$L$87,0)</f>
        <v>73</v>
      </c>
    </row>
    <row r="71" spans="1:15" ht="12.75">
      <c r="A71" s="1">
        <v>69</v>
      </c>
      <c r="B71" s="1" t="s">
        <v>263</v>
      </c>
      <c r="C71" s="1" t="s">
        <v>74</v>
      </c>
      <c r="D71" s="1">
        <v>0</v>
      </c>
      <c r="E71" s="1">
        <v>1</v>
      </c>
      <c r="F71" s="1">
        <v>0</v>
      </c>
      <c r="G71" s="1">
        <v>1</v>
      </c>
      <c r="H71" s="1">
        <f>(3*D71)+(2*E71)+F71</f>
        <v>2</v>
      </c>
      <c r="I71" s="2">
        <f>VLOOKUP(B71,Sheet3!B:C,2,FALSE)</f>
        <v>2030738</v>
      </c>
      <c r="K71" s="3">
        <f>G71/((I71/10000000))</f>
        <v>4.924318154286767</v>
      </c>
      <c r="L71" s="3">
        <f>H71/((I71/10000000))</f>
        <v>9.848636308573534</v>
      </c>
      <c r="N71" s="1">
        <f>RANK(K71,$K$3:$K$87,0)</f>
        <v>43</v>
      </c>
      <c r="O71" s="1">
        <f>RANK(L71,$L$3:$L$87,0)</f>
        <v>36</v>
      </c>
    </row>
    <row r="72" spans="1:15" ht="12.75">
      <c r="A72" s="1">
        <v>70</v>
      </c>
      <c r="B72" s="1" t="s">
        <v>287</v>
      </c>
      <c r="C72" s="1" t="s">
        <v>94</v>
      </c>
      <c r="D72" s="1">
        <v>0</v>
      </c>
      <c r="E72" s="1">
        <v>1</v>
      </c>
      <c r="F72" s="1">
        <v>0</v>
      </c>
      <c r="G72" s="1">
        <v>1</v>
      </c>
      <c r="H72" s="1">
        <f>(3*D72)+(2*E72)+F72</f>
        <v>2</v>
      </c>
      <c r="I72" s="2">
        <f>VLOOKUP(B72,Sheet3!B:C,2,FALSE)</f>
        <v>1116564</v>
      </c>
      <c r="K72" s="3">
        <f>G72/((I72/10000000))</f>
        <v>8.956047302259432</v>
      </c>
      <c r="L72" s="3">
        <f>H72/((I72/10000000))</f>
        <v>17.912094604518863</v>
      </c>
      <c r="N72" s="1">
        <f>RANK(K72,$K$3:$K$87,0)</f>
        <v>26</v>
      </c>
      <c r="O72" s="1">
        <f>RANK(L72,$L$3:$L$87,0)</f>
        <v>23</v>
      </c>
    </row>
    <row r="73" spans="1:15" ht="12.75">
      <c r="A73" s="1">
        <v>71</v>
      </c>
      <c r="B73" s="1" t="s">
        <v>305</v>
      </c>
      <c r="C73" s="1" t="s">
        <v>106</v>
      </c>
      <c r="D73" s="1">
        <v>0</v>
      </c>
      <c r="E73" s="1">
        <v>1</v>
      </c>
      <c r="F73" s="1">
        <v>0</v>
      </c>
      <c r="G73" s="1">
        <v>1</v>
      </c>
      <c r="H73" s="1">
        <f>(3*D73)+(2*E73)+F73</f>
        <v>2</v>
      </c>
      <c r="I73" s="2">
        <f>VLOOKUP(B73,Sheet3!B:C,2,FALSE)</f>
        <v>1534262</v>
      </c>
      <c r="K73" s="3">
        <f>G73/((I73/10000000))</f>
        <v>6.517791615773577</v>
      </c>
      <c r="L73" s="3">
        <f>H73/((I73/10000000))</f>
        <v>13.035583231547154</v>
      </c>
      <c r="N73" s="1">
        <f>RANK(K73,$K$3:$K$87,0)</f>
        <v>32</v>
      </c>
      <c r="O73" s="1">
        <f>RANK(L73,$L$3:$L$87,0)</f>
        <v>28</v>
      </c>
    </row>
    <row r="74" spans="1:15" ht="12.75">
      <c r="A74" s="1">
        <v>72</v>
      </c>
      <c r="B74" s="1" t="s">
        <v>313</v>
      </c>
      <c r="C74" s="1" t="s">
        <v>112</v>
      </c>
      <c r="D74" s="1">
        <v>0</v>
      </c>
      <c r="E74" s="1">
        <v>1</v>
      </c>
      <c r="F74" s="1">
        <v>0</v>
      </c>
      <c r="G74" s="1">
        <v>1</v>
      </c>
      <c r="H74" s="1">
        <f>(3*D74)+(2*E74)+F74</f>
        <v>2</v>
      </c>
      <c r="I74" s="2">
        <f>VLOOKUP(B74,Sheet3!B:C,2,FALSE)</f>
        <v>14757316</v>
      </c>
      <c r="K74" s="3">
        <f>G74/((I74/10000000))</f>
        <v>0.6776299972162959</v>
      </c>
      <c r="L74" s="3">
        <f>H74/((I74/10000000))</f>
        <v>1.3552599944325918</v>
      </c>
      <c r="N74" s="1">
        <f>RANK(K74,$K$3:$K$87,0)</f>
        <v>73</v>
      </c>
      <c r="O74" s="1">
        <f>RANK(L74,$L$3:$L$87,0)</f>
        <v>72</v>
      </c>
    </row>
    <row r="75" spans="1:15" ht="12.75">
      <c r="A75" s="1">
        <v>73</v>
      </c>
      <c r="B75" s="1" t="s">
        <v>362</v>
      </c>
      <c r="C75" s="1" t="s">
        <v>155</v>
      </c>
      <c r="D75" s="1">
        <v>0</v>
      </c>
      <c r="E75" s="1">
        <v>1</v>
      </c>
      <c r="F75" s="1">
        <v>0</v>
      </c>
      <c r="G75" s="1">
        <v>1</v>
      </c>
      <c r="H75" s="1">
        <f>(3*D75)+(2*E75)+F75</f>
        <v>2</v>
      </c>
      <c r="I75" s="2">
        <f>VLOOKUP(B75,Sheet3!B:C,2,FALSE)</f>
        <v>632261</v>
      </c>
      <c r="K75" s="3">
        <f>G75/((I75/10000000))</f>
        <v>15.816253098008577</v>
      </c>
      <c r="L75" s="3">
        <f>H75/((I75/10000000))</f>
        <v>31.632506196017154</v>
      </c>
      <c r="N75" s="1">
        <f>RANK(K75,$K$3:$K$87,0)</f>
        <v>10</v>
      </c>
      <c r="O75" s="1">
        <f>RANK(L75,$L$3:$L$87,0)</f>
        <v>8</v>
      </c>
    </row>
    <row r="76" spans="1:15" ht="12.75">
      <c r="A76" s="1">
        <v>74</v>
      </c>
      <c r="B76" s="1" t="s">
        <v>385</v>
      </c>
      <c r="C76" s="1" t="s">
        <v>174</v>
      </c>
      <c r="D76" s="1">
        <v>0</v>
      </c>
      <c r="E76" s="1">
        <v>1</v>
      </c>
      <c r="F76" s="1">
        <v>0</v>
      </c>
      <c r="G76" s="1">
        <v>1</v>
      </c>
      <c r="H76" s="1">
        <f>(3*D76)+(2*E76)+F76</f>
        <v>2</v>
      </c>
      <c r="I76" s="2">
        <f>VLOOKUP(B76,Sheet3!B:C,2,FALSE)</f>
        <v>10637000</v>
      </c>
      <c r="K76" s="3">
        <f>G76/((I76/10000000))</f>
        <v>0.940114693992667</v>
      </c>
      <c r="L76" s="3">
        <f>H76/((I76/10000000))</f>
        <v>1.880229387985334</v>
      </c>
      <c r="N76" s="1">
        <f>RANK(K76,$K$3:$K$87,0)</f>
        <v>67</v>
      </c>
      <c r="O76" s="1">
        <f>RANK(L76,$L$3:$L$87,0)</f>
        <v>63</v>
      </c>
    </row>
    <row r="77" spans="1:15" ht="12.75">
      <c r="A77" s="1">
        <v>75</v>
      </c>
      <c r="B77" s="1" t="s">
        <v>310</v>
      </c>
      <c r="C77" s="1" t="s">
        <v>37</v>
      </c>
      <c r="D77" s="1">
        <v>0</v>
      </c>
      <c r="E77" s="1">
        <v>0</v>
      </c>
      <c r="F77" s="1">
        <v>2</v>
      </c>
      <c r="G77" s="1">
        <v>2</v>
      </c>
      <c r="H77" s="1">
        <f>(3*D77)+(2*E77)+F77</f>
        <v>2</v>
      </c>
      <c r="I77" s="2">
        <f>VLOOKUP(B77,Sheet3!B:C,2,FALSE)</f>
        <v>11304000</v>
      </c>
      <c r="K77" s="3">
        <f>G77/((I77/10000000))</f>
        <v>1.7692852087756545</v>
      </c>
      <c r="L77" s="3">
        <f>H77/((I77/10000000))</f>
        <v>1.7692852087756545</v>
      </c>
      <c r="N77" s="1">
        <f>RANK(K77,$K$3:$K$87,0)</f>
        <v>59</v>
      </c>
      <c r="O77" s="1">
        <f>RANK(L77,$L$3:$L$87,0)</f>
        <v>64</v>
      </c>
    </row>
    <row r="78" spans="1:15" ht="12.75">
      <c r="A78" s="1">
        <v>76</v>
      </c>
      <c r="B78" s="1" t="s">
        <v>359</v>
      </c>
      <c r="C78" s="1" t="s">
        <v>46</v>
      </c>
      <c r="D78" s="1">
        <v>0</v>
      </c>
      <c r="E78" s="1">
        <v>0</v>
      </c>
      <c r="F78" s="1">
        <v>2</v>
      </c>
      <c r="G78" s="1">
        <v>2</v>
      </c>
      <c r="H78" s="1">
        <f>(3*D78)+(2*E78)+F78</f>
        <v>2</v>
      </c>
      <c r="I78" s="2">
        <f>VLOOKUP(B78,Sheet3!B:C,2,FALSE)</f>
        <v>3559000</v>
      </c>
      <c r="K78" s="3">
        <f>G78/((I78/10000000))</f>
        <v>5.61955605507165</v>
      </c>
      <c r="L78" s="3">
        <f>H78/((I78/10000000))</f>
        <v>5.61955605507165</v>
      </c>
      <c r="N78" s="1">
        <f>RANK(K78,$K$3:$K$87,0)</f>
        <v>35</v>
      </c>
      <c r="O78" s="1">
        <f>RANK(L78,$L$3:$L$87,0)</f>
        <v>50</v>
      </c>
    </row>
    <row r="79" spans="1:15" ht="12.75">
      <c r="A79" s="1">
        <v>77</v>
      </c>
      <c r="B79" s="1" t="s">
        <v>387</v>
      </c>
      <c r="C79" s="1" t="s">
        <v>40</v>
      </c>
      <c r="D79" s="1">
        <v>0</v>
      </c>
      <c r="E79" s="1">
        <v>0</v>
      </c>
      <c r="F79" s="1">
        <v>2</v>
      </c>
      <c r="G79" s="1">
        <v>2</v>
      </c>
      <c r="H79" s="1">
        <f>(3*D79)+(2*E79)+F79</f>
        <v>2</v>
      </c>
      <c r="I79" s="2">
        <f>VLOOKUP(B79,Sheet3!B:C,2,FALSE)</f>
        <v>1870041</v>
      </c>
      <c r="K79" s="3">
        <f>G79/((I79/10000000))</f>
        <v>10.69495267750814</v>
      </c>
      <c r="L79" s="3">
        <f>H79/((I79/10000000))</f>
        <v>10.69495267750814</v>
      </c>
      <c r="N79" s="1">
        <f>RANK(K79,$K$3:$K$87,0)</f>
        <v>21</v>
      </c>
      <c r="O79" s="1">
        <f>RANK(L79,$L$3:$L$87,0)</f>
        <v>33</v>
      </c>
    </row>
    <row r="80" spans="1:15" ht="12.75">
      <c r="A80" s="1">
        <v>78</v>
      </c>
      <c r="B80" s="1" t="s">
        <v>402</v>
      </c>
      <c r="C80" s="1" t="s">
        <v>41</v>
      </c>
      <c r="D80" s="1">
        <v>0</v>
      </c>
      <c r="E80" s="1">
        <v>0</v>
      </c>
      <c r="F80" s="1">
        <v>2</v>
      </c>
      <c r="G80" s="1">
        <v>2</v>
      </c>
      <c r="H80" s="1">
        <f>(3*D80)+(2*E80)+F80</f>
        <v>2</v>
      </c>
      <c r="I80" s="2">
        <f>VLOOKUP(B80,Sheet3!B:C,2,FALSE)</f>
        <v>5183700</v>
      </c>
      <c r="K80" s="3">
        <f>G80/((I80/10000000))</f>
        <v>3.858247969597006</v>
      </c>
      <c r="L80" s="3">
        <f>H80/((I80/10000000))</f>
        <v>3.858247969597006</v>
      </c>
      <c r="N80" s="1">
        <f>RANK(K80,$K$3:$K$87,0)</f>
        <v>47</v>
      </c>
      <c r="O80" s="1">
        <f>RANK(L80,$L$3:$L$87,0)</f>
        <v>56</v>
      </c>
    </row>
    <row r="81" spans="1:15" ht="12.75">
      <c r="A81" s="1">
        <v>79</v>
      </c>
      <c r="B81" s="1" t="s">
        <v>238</v>
      </c>
      <c r="C81" s="1" t="s">
        <v>53</v>
      </c>
      <c r="D81" s="1">
        <v>0</v>
      </c>
      <c r="E81" s="1">
        <v>0</v>
      </c>
      <c r="F81" s="1">
        <v>1</v>
      </c>
      <c r="G81" s="1">
        <v>1</v>
      </c>
      <c r="H81" s="1">
        <f>(3*D81)+(2*E81)+F81</f>
        <v>1</v>
      </c>
      <c r="I81" s="2">
        <f>VLOOKUP(B81,Sheet3!B:C,2,FALSE)</f>
        <v>35320445</v>
      </c>
      <c r="K81" s="3">
        <f>G81/((I81/10000000))</f>
        <v>0.28312214073180564</v>
      </c>
      <c r="L81" s="3">
        <f>H81/((I81/10000000))</f>
        <v>0.28312214073180564</v>
      </c>
      <c r="N81" s="1">
        <f>RANK(K81,$K$3:$K$87,0)</f>
        <v>81</v>
      </c>
      <c r="O81" s="1">
        <f>RANK(L81,$L$3:$L$87,0)</f>
        <v>83</v>
      </c>
    </row>
    <row r="82" spans="1:15" ht="12.75">
      <c r="A82" s="1">
        <v>80</v>
      </c>
      <c r="B82" s="1" t="s">
        <v>252</v>
      </c>
      <c r="C82" s="1" t="s">
        <v>65</v>
      </c>
      <c r="D82" s="1">
        <v>0</v>
      </c>
      <c r="E82" s="1">
        <v>0</v>
      </c>
      <c r="F82" s="1">
        <v>1</v>
      </c>
      <c r="G82" s="1">
        <v>1</v>
      </c>
      <c r="H82" s="1">
        <f>(3*D82)+(2*E82)+F82</f>
        <v>1</v>
      </c>
      <c r="I82" s="2">
        <f>VLOOKUP(B82,Sheet3!B:C,2,FALSE)</f>
        <v>1323535</v>
      </c>
      <c r="K82" s="3">
        <f>G82/((I82/10000000))</f>
        <v>7.555523654455681</v>
      </c>
      <c r="L82" s="3">
        <f>H82/((I82/10000000))</f>
        <v>7.555523654455681</v>
      </c>
      <c r="N82" s="1">
        <f>RANK(K82,$K$3:$K$87,0)</f>
        <v>30</v>
      </c>
      <c r="O82" s="1">
        <f>RANK(L82,$L$3:$L$87,0)</f>
        <v>43</v>
      </c>
    </row>
    <row r="83" spans="1:15" ht="12.75">
      <c r="A83" s="1">
        <v>81</v>
      </c>
      <c r="B83" s="1" t="s">
        <v>319</v>
      </c>
      <c r="C83" s="1" t="s">
        <v>452</v>
      </c>
      <c r="D83" s="1">
        <v>0</v>
      </c>
      <c r="E83" s="1">
        <v>0</v>
      </c>
      <c r="F83" s="1">
        <v>1</v>
      </c>
      <c r="G83" s="1">
        <v>1</v>
      </c>
      <c r="H83" s="1">
        <f>(3*D83)+(2*E83)+F83</f>
        <v>1</v>
      </c>
      <c r="I83" s="2">
        <f>VLOOKUP(B83,Sheet3!B:C,2,FALSE)</f>
        <v>7071600</v>
      </c>
      <c r="K83" s="3">
        <f>G83/((I83/10000000))</f>
        <v>1.4141071327563777</v>
      </c>
      <c r="L83" s="3">
        <f>H83/((I83/10000000))</f>
        <v>1.4141071327563777</v>
      </c>
      <c r="N83" s="1">
        <f>RANK(K83,$K$3:$K$87,0)</f>
        <v>63</v>
      </c>
      <c r="O83" s="1">
        <f>RANK(L83,$L$3:$L$87,0)</f>
        <v>70</v>
      </c>
    </row>
    <row r="84" spans="1:15" ht="12.75">
      <c r="A84" s="1">
        <v>82</v>
      </c>
      <c r="B84" s="1" t="s">
        <v>336</v>
      </c>
      <c r="C84" s="1" t="s">
        <v>132</v>
      </c>
      <c r="D84" s="1">
        <v>0</v>
      </c>
      <c r="E84" s="1">
        <v>0</v>
      </c>
      <c r="F84" s="1">
        <v>1</v>
      </c>
      <c r="G84" s="1">
        <v>1</v>
      </c>
      <c r="H84" s="1">
        <f>(3*D84)+(2*E84)+F84</f>
        <v>1</v>
      </c>
      <c r="I84" s="2">
        <f>VLOOKUP(B84,Sheet3!B:C,2,FALSE)</f>
        <v>2818042</v>
      </c>
      <c r="K84" s="3">
        <f>G84/((I84/10000000))</f>
        <v>3.548563151294409</v>
      </c>
      <c r="L84" s="3">
        <f>H84/((I84/10000000))</f>
        <v>3.548563151294409</v>
      </c>
      <c r="N84" s="1">
        <f>RANK(K84,$K$3:$K$87,0)</f>
        <v>49</v>
      </c>
      <c r="O84" s="1">
        <f>RANK(L84,$L$3:$L$87,0)</f>
        <v>58</v>
      </c>
    </row>
    <row r="85" spans="1:15" ht="12.75">
      <c r="A85" s="1">
        <v>83</v>
      </c>
      <c r="B85" s="1" t="s">
        <v>363</v>
      </c>
      <c r="C85" s="1" t="s">
        <v>156</v>
      </c>
      <c r="D85" s="1">
        <v>0</v>
      </c>
      <c r="E85" s="1">
        <v>0</v>
      </c>
      <c r="F85" s="1">
        <v>1</v>
      </c>
      <c r="G85" s="1">
        <v>1</v>
      </c>
      <c r="H85" s="1">
        <f>(3*D85)+(2*E85)+F85</f>
        <v>1</v>
      </c>
      <c r="I85" s="2">
        <f>VLOOKUP(B85,Sheet3!B:C,2,FALSE)</f>
        <v>32272974</v>
      </c>
      <c r="K85" s="3">
        <f>G85/((I85/10000000))</f>
        <v>0.30985678605262723</v>
      </c>
      <c r="L85" s="3">
        <f>H85/((I85/10000000))</f>
        <v>0.30985678605262723</v>
      </c>
      <c r="N85" s="1">
        <f>RANK(K85,$K$3:$K$87,0)</f>
        <v>79</v>
      </c>
      <c r="O85" s="1">
        <f>RANK(L85,$L$3:$L$87,0)</f>
        <v>82</v>
      </c>
    </row>
    <row r="86" spans="1:15" ht="12.75">
      <c r="A86" s="1">
        <v>84</v>
      </c>
      <c r="B86" s="1" t="s">
        <v>397</v>
      </c>
      <c r="C86" s="1" t="s">
        <v>181</v>
      </c>
      <c r="D86" s="1">
        <v>0</v>
      </c>
      <c r="E86" s="1">
        <v>0</v>
      </c>
      <c r="F86" s="1">
        <v>1</v>
      </c>
      <c r="G86" s="1">
        <v>1</v>
      </c>
      <c r="H86" s="1">
        <f>(3*D86)+(2*E86)+F86</f>
        <v>1</v>
      </c>
      <c r="I86" s="2">
        <f>VLOOKUP(B86,Sheet3!B:C,2,FALSE)</f>
        <v>28082541</v>
      </c>
      <c r="K86" s="3">
        <f>G86/((I86/10000000))</f>
        <v>0.3560931327403742</v>
      </c>
      <c r="L86" s="3">
        <f>H86/((I86/10000000))</f>
        <v>0.3560931327403742</v>
      </c>
      <c r="N86" s="1">
        <f>RANK(K86,$K$3:$K$87,0)</f>
        <v>77</v>
      </c>
      <c r="O86" s="1">
        <f>RANK(L86,$L$3:$L$87,0)</f>
        <v>81</v>
      </c>
    </row>
    <row r="87" spans="1:15" ht="12.75">
      <c r="A87" s="1">
        <v>85</v>
      </c>
      <c r="B87" s="1" t="s">
        <v>418</v>
      </c>
      <c r="C87" s="1" t="s">
        <v>200</v>
      </c>
      <c r="D87" s="1">
        <v>0</v>
      </c>
      <c r="E87" s="1">
        <v>0</v>
      </c>
      <c r="F87" s="1">
        <v>1</v>
      </c>
      <c r="G87" s="1">
        <v>1</v>
      </c>
      <c r="H87" s="1">
        <f>(3*D87)+(2*E87)+F87</f>
        <v>1</v>
      </c>
      <c r="I87" s="2">
        <f>VLOOKUP(B87,Sheet3!B:C,2,FALSE)</f>
        <v>6976958</v>
      </c>
      <c r="K87" s="3">
        <f>G87/((I87/10000000))</f>
        <v>1.433289407790616</v>
      </c>
      <c r="L87" s="3">
        <f>H87/((I87/10000000))</f>
        <v>1.433289407790616</v>
      </c>
      <c r="N87" s="1">
        <f>RANK(K87,$K$3:$K$87,0)</f>
        <v>62</v>
      </c>
      <c r="O87" s="1">
        <f>RANK(L87,$L$3:$L$87,0)</f>
        <v>68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19"/>
  <sheetViews>
    <sheetView zoomScale="85" zoomScaleNormal="85" zoomScalePageLayoutView="0" workbookViewId="0" topLeftCell="A177">
      <selection activeCell="A219" sqref="A219:IV219"/>
    </sheetView>
  </sheetViews>
  <sheetFormatPr defaultColWidth="9.140625" defaultRowHeight="12.75"/>
  <cols>
    <col min="1" max="1" width="37.28125" style="0" bestFit="1" customWidth="1"/>
    <col min="2" max="2" width="7.57421875" style="0" customWidth="1"/>
    <col min="3" max="3" width="11.00390625" style="0" bestFit="1" customWidth="1"/>
    <col min="6" max="7" width="12.28125" style="18" customWidth="1"/>
    <col min="8" max="8" width="16.7109375" style="18" customWidth="1"/>
    <col min="9" max="9" width="12.28125" style="18" customWidth="1"/>
    <col min="10" max="10" width="67.28125" style="0" bestFit="1" customWidth="1"/>
  </cols>
  <sheetData>
    <row r="1" spans="1:9" ht="15.75">
      <c r="A1" t="s">
        <v>51</v>
      </c>
      <c r="C1" t="s">
        <v>52</v>
      </c>
      <c r="F1" s="15"/>
      <c r="G1" s="15" t="s">
        <v>474</v>
      </c>
      <c r="H1" s="15" t="s">
        <v>442</v>
      </c>
      <c r="I1" s="15" t="s">
        <v>237</v>
      </c>
    </row>
    <row r="2" spans="1:9" ht="15.75">
      <c r="A2" t="s">
        <v>53</v>
      </c>
      <c r="B2" t="s">
        <v>238</v>
      </c>
      <c r="C2">
        <v>35320445</v>
      </c>
      <c r="F2" s="16"/>
      <c r="G2" s="16">
        <v>34385000</v>
      </c>
      <c r="H2" s="16" t="s">
        <v>53</v>
      </c>
      <c r="I2" s="16" t="s">
        <v>238</v>
      </c>
    </row>
    <row r="3" spans="1:15" ht="15.75">
      <c r="A3" t="s">
        <v>54</v>
      </c>
      <c r="B3" t="s">
        <v>239</v>
      </c>
      <c r="C3">
        <v>3215988</v>
      </c>
      <c r="F3" s="16"/>
      <c r="G3" s="16">
        <v>3205000</v>
      </c>
      <c r="H3" s="16" t="s">
        <v>54</v>
      </c>
      <c r="I3" s="16" t="s">
        <v>239</v>
      </c>
      <c r="J3">
        <v>1</v>
      </c>
      <c r="K3" t="s">
        <v>229</v>
      </c>
      <c r="L3">
        <v>30</v>
      </c>
      <c r="M3">
        <v>17</v>
      </c>
      <c r="N3">
        <v>14</v>
      </c>
      <c r="O3">
        <v>61</v>
      </c>
    </row>
    <row r="4" spans="1:15" ht="15.75">
      <c r="A4" t="s">
        <v>55</v>
      </c>
      <c r="B4" t="s">
        <v>240</v>
      </c>
      <c r="C4">
        <v>35980193</v>
      </c>
      <c r="F4" s="16"/>
      <c r="G4" s="16">
        <v>35468000</v>
      </c>
      <c r="H4" s="16" t="s">
        <v>55</v>
      </c>
      <c r="I4" s="16" t="s">
        <v>240</v>
      </c>
      <c r="J4">
        <v>2</v>
      </c>
      <c r="K4" t="s">
        <v>230</v>
      </c>
      <c r="L4">
        <v>28</v>
      </c>
      <c r="M4">
        <v>14</v>
      </c>
      <c r="N4">
        <v>18</v>
      </c>
      <c r="O4">
        <v>60</v>
      </c>
    </row>
    <row r="5" spans="1:15" ht="12.75">
      <c r="A5" t="s">
        <v>56</v>
      </c>
      <c r="B5" t="s">
        <v>241</v>
      </c>
      <c r="C5">
        <v>69543</v>
      </c>
      <c r="F5" s="17"/>
      <c r="G5" s="19">
        <v>68420</v>
      </c>
      <c r="H5" s="17" t="s">
        <v>56</v>
      </c>
      <c r="I5" s="17" t="s">
        <v>241</v>
      </c>
      <c r="J5">
        <v>3</v>
      </c>
      <c r="K5" t="s">
        <v>8</v>
      </c>
      <c r="L5">
        <v>16</v>
      </c>
      <c r="M5">
        <v>11</v>
      </c>
      <c r="N5">
        <v>10</v>
      </c>
      <c r="O5">
        <v>37</v>
      </c>
    </row>
    <row r="6" spans="1:15" ht="12.75">
      <c r="A6" t="s">
        <v>57</v>
      </c>
      <c r="B6" t="s">
        <v>242</v>
      </c>
      <c r="C6">
        <v>86165</v>
      </c>
      <c r="F6" s="17"/>
      <c r="G6" s="19">
        <v>84864</v>
      </c>
      <c r="H6" s="17" t="s">
        <v>57</v>
      </c>
      <c r="I6" s="17" t="s">
        <v>242</v>
      </c>
      <c r="J6">
        <v>4</v>
      </c>
      <c r="K6" t="s">
        <v>231</v>
      </c>
      <c r="L6">
        <v>10</v>
      </c>
      <c r="M6">
        <v>4</v>
      </c>
      <c r="N6">
        <v>6</v>
      </c>
      <c r="O6">
        <v>20</v>
      </c>
    </row>
    <row r="7" spans="1:15" ht="15.75">
      <c r="A7" t="s">
        <v>58</v>
      </c>
      <c r="B7" t="s">
        <v>243</v>
      </c>
      <c r="C7">
        <v>19618432</v>
      </c>
      <c r="F7" s="16"/>
      <c r="G7" s="16">
        <v>19082000</v>
      </c>
      <c r="H7" s="16" t="s">
        <v>58</v>
      </c>
      <c r="I7" s="16" t="s">
        <v>243</v>
      </c>
      <c r="J7">
        <v>5</v>
      </c>
      <c r="K7" t="s">
        <v>3</v>
      </c>
      <c r="L7">
        <v>8</v>
      </c>
      <c r="M7">
        <v>8</v>
      </c>
      <c r="N7">
        <v>9</v>
      </c>
      <c r="O7">
        <v>25</v>
      </c>
    </row>
    <row r="8" spans="1:15" ht="15.75">
      <c r="A8" t="s">
        <v>59</v>
      </c>
      <c r="B8" t="s">
        <v>244</v>
      </c>
      <c r="C8">
        <v>89612</v>
      </c>
      <c r="F8" s="16"/>
      <c r="G8" s="16">
        <v>88000</v>
      </c>
      <c r="H8" s="16" t="s">
        <v>59</v>
      </c>
      <c r="I8" s="16" t="s">
        <v>244</v>
      </c>
      <c r="J8">
        <v>6</v>
      </c>
      <c r="K8" t="s">
        <v>5</v>
      </c>
      <c r="L8">
        <v>6</v>
      </c>
      <c r="M8">
        <v>5</v>
      </c>
      <c r="N8">
        <v>3</v>
      </c>
      <c r="O8">
        <v>14</v>
      </c>
    </row>
    <row r="9" spans="1:15" ht="15.75">
      <c r="A9" t="s">
        <v>60</v>
      </c>
      <c r="B9" t="s">
        <v>245</v>
      </c>
      <c r="C9">
        <v>40764561</v>
      </c>
      <c r="F9" s="16"/>
      <c r="G9" s="16">
        <v>40412000</v>
      </c>
      <c r="H9" s="16" t="s">
        <v>60</v>
      </c>
      <c r="I9" s="16" t="s">
        <v>245</v>
      </c>
      <c r="J9">
        <v>7</v>
      </c>
      <c r="K9" t="s">
        <v>6</v>
      </c>
      <c r="L9">
        <v>6</v>
      </c>
      <c r="M9">
        <v>0</v>
      </c>
      <c r="N9">
        <v>0</v>
      </c>
      <c r="O9">
        <v>6</v>
      </c>
    </row>
    <row r="10" spans="1:15" ht="15.75">
      <c r="A10" t="s">
        <v>61</v>
      </c>
      <c r="B10" t="s">
        <v>246</v>
      </c>
      <c r="C10">
        <v>3100236</v>
      </c>
      <c r="F10" s="16"/>
      <c r="G10" s="16">
        <v>3092000</v>
      </c>
      <c r="H10" s="16" t="s">
        <v>61</v>
      </c>
      <c r="I10" s="16" t="s">
        <v>246</v>
      </c>
      <c r="J10">
        <v>8</v>
      </c>
      <c r="K10" t="s">
        <v>4</v>
      </c>
      <c r="L10">
        <v>5</v>
      </c>
      <c r="M10">
        <v>10</v>
      </c>
      <c r="N10">
        <v>7</v>
      </c>
      <c r="O10">
        <v>22</v>
      </c>
    </row>
    <row r="11" spans="1:15" ht="12.75">
      <c r="A11" t="s">
        <v>62</v>
      </c>
      <c r="B11" t="s">
        <v>247</v>
      </c>
      <c r="C11">
        <v>108141</v>
      </c>
      <c r="F11" s="17"/>
      <c r="G11" s="19">
        <v>108000</v>
      </c>
      <c r="H11" s="17" t="s">
        <v>62</v>
      </c>
      <c r="I11" s="17" t="s">
        <v>247</v>
      </c>
      <c r="J11">
        <v>9</v>
      </c>
      <c r="K11" t="s">
        <v>176</v>
      </c>
      <c r="L11">
        <v>4</v>
      </c>
      <c r="M11">
        <v>16</v>
      </c>
      <c r="N11">
        <v>15</v>
      </c>
      <c r="O11">
        <v>35</v>
      </c>
    </row>
    <row r="12" spans="1:15" ht="15.75">
      <c r="A12" t="s">
        <v>12</v>
      </c>
      <c r="B12" t="s">
        <v>248</v>
      </c>
      <c r="C12">
        <v>22620600</v>
      </c>
      <c r="F12" s="16"/>
      <c r="G12" s="16">
        <v>22299000</v>
      </c>
      <c r="H12" s="16" t="s">
        <v>12</v>
      </c>
      <c r="I12" s="16" t="s">
        <v>248</v>
      </c>
      <c r="J12">
        <v>10</v>
      </c>
      <c r="K12" t="s">
        <v>9</v>
      </c>
      <c r="L12">
        <v>4</v>
      </c>
      <c r="M12">
        <v>1</v>
      </c>
      <c r="N12">
        <v>3</v>
      </c>
      <c r="O12">
        <v>8</v>
      </c>
    </row>
    <row r="13" spans="1:15" ht="15.75">
      <c r="A13" t="s">
        <v>63</v>
      </c>
      <c r="B13" t="s">
        <v>249</v>
      </c>
      <c r="C13">
        <v>8419000</v>
      </c>
      <c r="F13" s="16"/>
      <c r="G13" s="16">
        <v>8390000</v>
      </c>
      <c r="H13" s="16" t="s">
        <v>63</v>
      </c>
      <c r="I13" s="16" t="s">
        <v>249</v>
      </c>
      <c r="J13">
        <v>11</v>
      </c>
      <c r="K13" t="s">
        <v>232</v>
      </c>
      <c r="L13">
        <v>4</v>
      </c>
      <c r="M13">
        <v>0</v>
      </c>
      <c r="N13">
        <v>1</v>
      </c>
      <c r="O13">
        <v>5</v>
      </c>
    </row>
    <row r="14" spans="1:15" ht="15.75">
      <c r="A14" t="s">
        <v>34</v>
      </c>
      <c r="B14" t="s">
        <v>250</v>
      </c>
      <c r="C14">
        <v>9168000</v>
      </c>
      <c r="F14" s="16"/>
      <c r="G14" s="16">
        <v>9054000</v>
      </c>
      <c r="H14" s="16" t="s">
        <v>34</v>
      </c>
      <c r="I14" s="16" t="s">
        <v>250</v>
      </c>
      <c r="J14">
        <v>12</v>
      </c>
      <c r="K14" t="s">
        <v>15</v>
      </c>
      <c r="L14">
        <v>3</v>
      </c>
      <c r="M14">
        <v>1</v>
      </c>
      <c r="N14">
        <v>4</v>
      </c>
      <c r="O14">
        <v>8</v>
      </c>
    </row>
    <row r="15" spans="1:15" ht="15.75">
      <c r="A15" t="s">
        <v>64</v>
      </c>
      <c r="B15" s="14" t="s">
        <v>251</v>
      </c>
      <c r="C15">
        <v>347176</v>
      </c>
      <c r="F15" s="16"/>
      <c r="G15" s="16">
        <v>343000</v>
      </c>
      <c r="H15" s="16" t="s">
        <v>443</v>
      </c>
      <c r="I15" s="16" t="s">
        <v>251</v>
      </c>
      <c r="J15">
        <v>13</v>
      </c>
      <c r="K15" t="s">
        <v>11</v>
      </c>
      <c r="L15">
        <v>3</v>
      </c>
      <c r="M15">
        <v>1</v>
      </c>
      <c r="N15">
        <v>0</v>
      </c>
      <c r="O15">
        <v>4</v>
      </c>
    </row>
    <row r="16" spans="1:15" ht="12.75">
      <c r="A16" t="s">
        <v>65</v>
      </c>
      <c r="B16" t="s">
        <v>252</v>
      </c>
      <c r="C16">
        <v>1323535</v>
      </c>
      <c r="F16" s="17"/>
      <c r="G16" s="19">
        <v>1262000</v>
      </c>
      <c r="H16" s="17" t="s">
        <v>65</v>
      </c>
      <c r="I16" s="17" t="s">
        <v>252</v>
      </c>
      <c r="J16">
        <v>14</v>
      </c>
      <c r="K16" t="s">
        <v>33</v>
      </c>
      <c r="L16">
        <v>3</v>
      </c>
      <c r="M16">
        <v>0</v>
      </c>
      <c r="N16">
        <v>4</v>
      </c>
      <c r="O16">
        <v>7</v>
      </c>
    </row>
    <row r="17" spans="1:15" ht="15.75">
      <c r="A17" t="s">
        <v>66</v>
      </c>
      <c r="B17" t="s">
        <v>253</v>
      </c>
      <c r="C17">
        <v>150493658</v>
      </c>
      <c r="F17" s="16"/>
      <c r="G17" s="16">
        <v>148692000</v>
      </c>
      <c r="H17" s="16" t="s">
        <v>66</v>
      </c>
      <c r="I17" s="16" t="s">
        <v>253</v>
      </c>
      <c r="J17">
        <v>15</v>
      </c>
      <c r="K17" t="s">
        <v>7</v>
      </c>
      <c r="L17">
        <v>2</v>
      </c>
      <c r="M17">
        <v>12</v>
      </c>
      <c r="N17">
        <v>13</v>
      </c>
      <c r="O17">
        <v>27</v>
      </c>
    </row>
    <row r="18" spans="1:15" ht="15.75">
      <c r="A18" t="s">
        <v>67</v>
      </c>
      <c r="B18" t="s">
        <v>254</v>
      </c>
      <c r="C18">
        <v>273925</v>
      </c>
      <c r="F18" s="16"/>
      <c r="G18" s="16">
        <v>274000</v>
      </c>
      <c r="H18" s="16" t="s">
        <v>67</v>
      </c>
      <c r="I18" s="16" t="s">
        <v>254</v>
      </c>
      <c r="J18">
        <v>16</v>
      </c>
      <c r="K18" t="s">
        <v>27</v>
      </c>
      <c r="L18">
        <v>2</v>
      </c>
      <c r="M18">
        <v>4</v>
      </c>
      <c r="N18">
        <v>2</v>
      </c>
      <c r="O18">
        <v>8</v>
      </c>
    </row>
    <row r="19" spans="1:15" ht="15.75">
      <c r="A19" t="s">
        <v>36</v>
      </c>
      <c r="B19" t="s">
        <v>255</v>
      </c>
      <c r="C19">
        <v>9473000</v>
      </c>
      <c r="F19" s="16"/>
      <c r="G19" s="16">
        <v>9490000</v>
      </c>
      <c r="H19" s="16" t="s">
        <v>36</v>
      </c>
      <c r="I19" s="16" t="s">
        <v>255</v>
      </c>
      <c r="J19">
        <v>16</v>
      </c>
      <c r="K19" t="s">
        <v>13</v>
      </c>
      <c r="L19">
        <v>2</v>
      </c>
      <c r="M19">
        <v>4</v>
      </c>
      <c r="N19">
        <v>2</v>
      </c>
      <c r="O19">
        <v>8</v>
      </c>
    </row>
    <row r="20" spans="1:15" ht="15.75">
      <c r="A20" t="s">
        <v>35</v>
      </c>
      <c r="B20" t="s">
        <v>256</v>
      </c>
      <c r="C20">
        <v>11008000</v>
      </c>
      <c r="F20" s="16"/>
      <c r="G20" s="16">
        <v>10896000</v>
      </c>
      <c r="H20" s="16" t="s">
        <v>35</v>
      </c>
      <c r="I20" s="16" t="s">
        <v>256</v>
      </c>
      <c r="J20">
        <v>18</v>
      </c>
      <c r="K20" t="s">
        <v>36</v>
      </c>
      <c r="L20">
        <v>2</v>
      </c>
      <c r="M20">
        <v>2</v>
      </c>
      <c r="N20">
        <v>3</v>
      </c>
      <c r="O20">
        <v>7</v>
      </c>
    </row>
    <row r="21" spans="1:15" ht="15.75">
      <c r="A21" t="s">
        <v>68</v>
      </c>
      <c r="B21" t="s">
        <v>257</v>
      </c>
      <c r="C21">
        <v>356600</v>
      </c>
      <c r="F21" s="16"/>
      <c r="G21" s="16">
        <v>345000</v>
      </c>
      <c r="H21" s="16" t="s">
        <v>68</v>
      </c>
      <c r="I21" s="16" t="s">
        <v>257</v>
      </c>
      <c r="J21">
        <v>19</v>
      </c>
      <c r="K21" t="s">
        <v>21</v>
      </c>
      <c r="L21">
        <v>2</v>
      </c>
      <c r="M21">
        <v>2</v>
      </c>
      <c r="N21">
        <v>1</v>
      </c>
      <c r="O21">
        <v>5</v>
      </c>
    </row>
    <row r="22" spans="1:15" ht="15.75">
      <c r="A22" t="s">
        <v>69</v>
      </c>
      <c r="B22" t="s">
        <v>258</v>
      </c>
      <c r="C22">
        <v>9099922</v>
      </c>
      <c r="F22" s="16"/>
      <c r="G22" s="16">
        <v>8850000</v>
      </c>
      <c r="H22" s="16" t="s">
        <v>69</v>
      </c>
      <c r="I22" s="16" t="s">
        <v>258</v>
      </c>
      <c r="J22">
        <v>20</v>
      </c>
      <c r="K22" t="s">
        <v>125</v>
      </c>
      <c r="L22">
        <v>2</v>
      </c>
      <c r="M22">
        <v>1</v>
      </c>
      <c r="N22">
        <v>1</v>
      </c>
      <c r="O22">
        <v>4</v>
      </c>
    </row>
    <row r="23" spans="1:15" ht="12.75">
      <c r="A23" t="s">
        <v>70</v>
      </c>
      <c r="B23" t="s">
        <v>259</v>
      </c>
      <c r="C23">
        <v>64700</v>
      </c>
      <c r="F23" s="17"/>
      <c r="G23" s="19">
        <v>64600</v>
      </c>
      <c r="H23" s="17" t="s">
        <v>70</v>
      </c>
      <c r="I23" s="17" t="s">
        <v>259</v>
      </c>
      <c r="J23">
        <v>20</v>
      </c>
      <c r="K23" t="s">
        <v>30</v>
      </c>
      <c r="L23">
        <v>2</v>
      </c>
      <c r="M23">
        <v>1</v>
      </c>
      <c r="N23">
        <v>1</v>
      </c>
      <c r="O23">
        <v>4</v>
      </c>
    </row>
    <row r="24" spans="1:15" ht="15.75">
      <c r="A24" t="s">
        <v>71</v>
      </c>
      <c r="B24" t="s">
        <v>260</v>
      </c>
      <c r="C24">
        <v>738267</v>
      </c>
      <c r="F24" s="16"/>
      <c r="G24" s="16">
        <v>726000</v>
      </c>
      <c r="H24" s="16" t="s">
        <v>71</v>
      </c>
      <c r="I24" s="16" t="s">
        <v>260</v>
      </c>
      <c r="J24">
        <v>22</v>
      </c>
      <c r="K24" t="s">
        <v>10</v>
      </c>
      <c r="L24">
        <v>2</v>
      </c>
      <c r="M24">
        <v>0</v>
      </c>
      <c r="N24">
        <v>5</v>
      </c>
      <c r="O24">
        <v>7</v>
      </c>
    </row>
    <row r="25" spans="1:15" ht="15.75">
      <c r="A25" t="s">
        <v>72</v>
      </c>
      <c r="B25" t="s">
        <v>261</v>
      </c>
      <c r="C25">
        <v>10088108</v>
      </c>
      <c r="F25" s="16"/>
      <c r="G25" s="16">
        <v>9929000</v>
      </c>
      <c r="H25" s="16" t="s">
        <v>72</v>
      </c>
      <c r="I25" s="16" t="s">
        <v>261</v>
      </c>
      <c r="J25">
        <v>23</v>
      </c>
      <c r="K25" t="s">
        <v>102</v>
      </c>
      <c r="L25">
        <v>2</v>
      </c>
      <c r="M25">
        <v>0</v>
      </c>
      <c r="N25">
        <v>1</v>
      </c>
      <c r="O25">
        <v>3</v>
      </c>
    </row>
    <row r="26" spans="1:15" ht="15.75">
      <c r="A26" t="s">
        <v>73</v>
      </c>
      <c r="B26" t="s">
        <v>262</v>
      </c>
      <c r="C26">
        <v>3752228</v>
      </c>
      <c r="F26" s="16"/>
      <c r="G26" s="16">
        <v>3760000</v>
      </c>
      <c r="H26" s="16" t="s">
        <v>73</v>
      </c>
      <c r="I26" s="16" t="s">
        <v>262</v>
      </c>
      <c r="J26">
        <v>24</v>
      </c>
      <c r="K26" t="s">
        <v>12</v>
      </c>
      <c r="L26">
        <v>1</v>
      </c>
      <c r="M26">
        <v>12</v>
      </c>
      <c r="N26">
        <v>7</v>
      </c>
      <c r="O26">
        <v>20</v>
      </c>
    </row>
    <row r="27" spans="1:15" ht="15.75">
      <c r="A27" t="s">
        <v>74</v>
      </c>
      <c r="B27" t="s">
        <v>263</v>
      </c>
      <c r="C27">
        <v>2030738</v>
      </c>
      <c r="F27" s="16"/>
      <c r="G27" s="16">
        <v>2007000</v>
      </c>
      <c r="H27" s="16" t="s">
        <v>74</v>
      </c>
      <c r="I27" s="16" t="s">
        <v>263</v>
      </c>
      <c r="J27">
        <v>25</v>
      </c>
      <c r="K27" t="s">
        <v>23</v>
      </c>
      <c r="L27">
        <v>1</v>
      </c>
      <c r="M27">
        <v>3</v>
      </c>
      <c r="N27">
        <v>6</v>
      </c>
      <c r="O27">
        <v>10</v>
      </c>
    </row>
    <row r="28" spans="1:15" ht="15.75">
      <c r="A28" t="s">
        <v>14</v>
      </c>
      <c r="B28" t="s">
        <v>264</v>
      </c>
      <c r="C28">
        <v>196655014</v>
      </c>
      <c r="F28" s="16"/>
      <c r="G28" s="16">
        <v>194946000</v>
      </c>
      <c r="H28" s="16" t="s">
        <v>14</v>
      </c>
      <c r="I28" s="16" t="s">
        <v>264</v>
      </c>
      <c r="J28">
        <v>26</v>
      </c>
      <c r="K28" t="s">
        <v>26</v>
      </c>
      <c r="L28">
        <v>1</v>
      </c>
      <c r="M28">
        <v>3</v>
      </c>
      <c r="N28">
        <v>1</v>
      </c>
      <c r="O28">
        <v>5</v>
      </c>
    </row>
    <row r="29" spans="1:15" ht="12.75">
      <c r="A29" t="s">
        <v>75</v>
      </c>
      <c r="B29" s="14" t="s">
        <v>266</v>
      </c>
      <c r="C29">
        <v>405938</v>
      </c>
      <c r="F29" s="17"/>
      <c r="G29" s="19">
        <v>88000</v>
      </c>
      <c r="H29" s="17" t="s">
        <v>444</v>
      </c>
      <c r="I29" s="17" t="s">
        <v>265</v>
      </c>
      <c r="J29">
        <v>27</v>
      </c>
      <c r="K29" t="s">
        <v>31</v>
      </c>
      <c r="L29">
        <v>1</v>
      </c>
      <c r="M29">
        <v>3</v>
      </c>
      <c r="N29">
        <v>0</v>
      </c>
      <c r="O29">
        <v>4</v>
      </c>
    </row>
    <row r="30" spans="1:15" ht="12.75">
      <c r="A30" t="s">
        <v>76</v>
      </c>
      <c r="B30" t="s">
        <v>267</v>
      </c>
      <c r="C30">
        <v>7476000</v>
      </c>
      <c r="F30" s="17"/>
      <c r="G30" s="19">
        <v>399000</v>
      </c>
      <c r="H30" s="17" t="s">
        <v>445</v>
      </c>
      <c r="I30" s="17" t="s">
        <v>266</v>
      </c>
      <c r="J30">
        <v>28</v>
      </c>
      <c r="K30" t="s">
        <v>127</v>
      </c>
      <c r="L30">
        <v>1</v>
      </c>
      <c r="M30">
        <v>2</v>
      </c>
      <c r="N30">
        <v>2</v>
      </c>
      <c r="O30">
        <v>5</v>
      </c>
    </row>
    <row r="31" spans="1:15" ht="15.75">
      <c r="A31" t="s">
        <v>77</v>
      </c>
      <c r="B31" t="s">
        <v>268</v>
      </c>
      <c r="C31">
        <v>16967845</v>
      </c>
      <c r="F31" s="16"/>
      <c r="G31" s="16">
        <v>7534000</v>
      </c>
      <c r="H31" s="16" t="s">
        <v>76</v>
      </c>
      <c r="I31" s="16" t="s">
        <v>267</v>
      </c>
      <c r="J31">
        <v>29</v>
      </c>
      <c r="K31" t="s">
        <v>14</v>
      </c>
      <c r="L31">
        <v>1</v>
      </c>
      <c r="M31">
        <v>1</v>
      </c>
      <c r="N31">
        <v>5</v>
      </c>
      <c r="O31">
        <v>7</v>
      </c>
    </row>
    <row r="32" spans="1:15" ht="15.75">
      <c r="A32" t="s">
        <v>78</v>
      </c>
      <c r="B32" t="s">
        <v>270</v>
      </c>
      <c r="C32">
        <v>8575172</v>
      </c>
      <c r="F32" s="16"/>
      <c r="G32" s="16">
        <v>16468000</v>
      </c>
      <c r="H32" s="16" t="s">
        <v>77</v>
      </c>
      <c r="I32" s="16" t="s">
        <v>268</v>
      </c>
      <c r="J32">
        <v>30</v>
      </c>
      <c r="K32" t="s">
        <v>18</v>
      </c>
      <c r="L32">
        <v>1</v>
      </c>
      <c r="M32">
        <v>1</v>
      </c>
      <c r="N32">
        <v>2</v>
      </c>
      <c r="O32">
        <v>4</v>
      </c>
    </row>
    <row r="33" spans="1:15" ht="12.75">
      <c r="A33" t="s">
        <v>79</v>
      </c>
      <c r="B33" t="s">
        <v>271</v>
      </c>
      <c r="C33">
        <v>14305183</v>
      </c>
      <c r="F33" s="17"/>
      <c r="G33" s="19">
        <v>47963000</v>
      </c>
      <c r="H33" s="17" t="s">
        <v>446</v>
      </c>
      <c r="I33" s="17" t="s">
        <v>269</v>
      </c>
      <c r="J33">
        <v>31</v>
      </c>
      <c r="K33" t="s">
        <v>92</v>
      </c>
      <c r="L33">
        <v>1</v>
      </c>
      <c r="M33">
        <v>1</v>
      </c>
      <c r="N33">
        <v>0</v>
      </c>
      <c r="O33">
        <v>2</v>
      </c>
    </row>
    <row r="34" spans="1:15" ht="15.75">
      <c r="A34" t="s">
        <v>80</v>
      </c>
      <c r="B34" t="s">
        <v>272</v>
      </c>
      <c r="C34">
        <v>20030362</v>
      </c>
      <c r="F34" s="16"/>
      <c r="G34" s="16">
        <v>8382000</v>
      </c>
      <c r="H34" s="16" t="s">
        <v>78</v>
      </c>
      <c r="I34" s="16" t="s">
        <v>270</v>
      </c>
      <c r="J34">
        <v>31</v>
      </c>
      <c r="K34" t="s">
        <v>198</v>
      </c>
      <c r="L34">
        <v>1</v>
      </c>
      <c r="M34">
        <v>1</v>
      </c>
      <c r="N34">
        <v>0</v>
      </c>
      <c r="O34">
        <v>2</v>
      </c>
    </row>
    <row r="35" spans="1:15" ht="15.75">
      <c r="A35" t="s">
        <v>23</v>
      </c>
      <c r="B35" t="s">
        <v>273</v>
      </c>
      <c r="C35">
        <v>34482779</v>
      </c>
      <c r="F35" s="16"/>
      <c r="G35" s="16">
        <v>14139000</v>
      </c>
      <c r="H35" s="16" t="s">
        <v>79</v>
      </c>
      <c r="I35" s="16" t="s">
        <v>271</v>
      </c>
      <c r="J35">
        <v>33</v>
      </c>
      <c r="K35" t="s">
        <v>233</v>
      </c>
      <c r="L35">
        <v>1</v>
      </c>
      <c r="M35">
        <v>0</v>
      </c>
      <c r="N35">
        <v>1</v>
      </c>
      <c r="O35">
        <v>2</v>
      </c>
    </row>
    <row r="36" spans="1:15" ht="15.75">
      <c r="A36" t="s">
        <v>81</v>
      </c>
      <c r="B36" t="s">
        <v>274</v>
      </c>
      <c r="C36">
        <v>500585</v>
      </c>
      <c r="F36" s="16"/>
      <c r="G36" s="16">
        <v>19599000</v>
      </c>
      <c r="H36" s="16" t="s">
        <v>80</v>
      </c>
      <c r="I36" s="16" t="s">
        <v>272</v>
      </c>
      <c r="J36">
        <v>33</v>
      </c>
      <c r="K36" t="s">
        <v>17</v>
      </c>
      <c r="L36">
        <v>1</v>
      </c>
      <c r="M36">
        <v>0</v>
      </c>
      <c r="N36">
        <v>1</v>
      </c>
      <c r="O36">
        <v>2</v>
      </c>
    </row>
    <row r="37" spans="1:15" ht="15.75">
      <c r="A37" t="s">
        <v>82</v>
      </c>
      <c r="B37" t="s">
        <v>275</v>
      </c>
      <c r="C37">
        <v>56729</v>
      </c>
      <c r="F37" s="16"/>
      <c r="G37" s="16">
        <v>34126000</v>
      </c>
      <c r="H37" s="16" t="s">
        <v>23</v>
      </c>
      <c r="I37" s="16" t="s">
        <v>273</v>
      </c>
      <c r="J37">
        <v>35</v>
      </c>
      <c r="K37" t="s">
        <v>16</v>
      </c>
      <c r="L37">
        <v>1</v>
      </c>
      <c r="M37">
        <v>0</v>
      </c>
      <c r="N37">
        <v>0</v>
      </c>
      <c r="O37">
        <v>1</v>
      </c>
    </row>
    <row r="38" spans="1:15" ht="15.75">
      <c r="A38" t="s">
        <v>83</v>
      </c>
      <c r="B38" t="s">
        <v>276</v>
      </c>
      <c r="C38">
        <v>4486837</v>
      </c>
      <c r="F38" s="16"/>
      <c r="G38" s="16">
        <v>496000</v>
      </c>
      <c r="H38" s="16" t="s">
        <v>81</v>
      </c>
      <c r="I38" s="16" t="s">
        <v>274</v>
      </c>
      <c r="J38">
        <v>35</v>
      </c>
      <c r="K38" t="s">
        <v>19</v>
      </c>
      <c r="L38">
        <v>1</v>
      </c>
      <c r="M38">
        <v>0</v>
      </c>
      <c r="N38">
        <v>0</v>
      </c>
      <c r="O38">
        <v>1</v>
      </c>
    </row>
    <row r="39" spans="1:15" ht="12.75">
      <c r="A39" t="s">
        <v>84</v>
      </c>
      <c r="B39" t="s">
        <v>277</v>
      </c>
      <c r="C39">
        <v>11525496</v>
      </c>
      <c r="F39" s="17"/>
      <c r="G39" s="19">
        <v>56230</v>
      </c>
      <c r="H39" s="17" t="s">
        <v>82</v>
      </c>
      <c r="I39" s="17" t="s">
        <v>275</v>
      </c>
      <c r="J39">
        <v>37</v>
      </c>
      <c r="K39" t="s">
        <v>22</v>
      </c>
      <c r="L39">
        <v>0</v>
      </c>
      <c r="M39">
        <v>3</v>
      </c>
      <c r="N39">
        <v>2</v>
      </c>
      <c r="O39">
        <v>5</v>
      </c>
    </row>
    <row r="40" spans="1:15" ht="15.75">
      <c r="A40" t="s">
        <v>85</v>
      </c>
      <c r="B40" t="e">
        <v>#N/A</v>
      </c>
      <c r="C40">
        <v>153876</v>
      </c>
      <c r="F40" s="16"/>
      <c r="G40" s="16">
        <v>4401000</v>
      </c>
      <c r="H40" s="16" t="s">
        <v>83</v>
      </c>
      <c r="I40" s="16" t="s">
        <v>276</v>
      </c>
      <c r="J40">
        <v>38</v>
      </c>
      <c r="K40" t="s">
        <v>20</v>
      </c>
      <c r="L40">
        <v>0</v>
      </c>
      <c r="M40">
        <v>3</v>
      </c>
      <c r="N40">
        <v>1</v>
      </c>
      <c r="O40">
        <v>4</v>
      </c>
    </row>
    <row r="41" spans="1:15" ht="15.75">
      <c r="A41" t="s">
        <v>86</v>
      </c>
      <c r="B41" t="s">
        <v>278</v>
      </c>
      <c r="C41">
        <v>17269525</v>
      </c>
      <c r="F41" s="16"/>
      <c r="G41" s="16">
        <v>11227000</v>
      </c>
      <c r="H41" s="16" t="s">
        <v>84</v>
      </c>
      <c r="I41" s="16" t="s">
        <v>277</v>
      </c>
      <c r="J41">
        <v>39</v>
      </c>
      <c r="K41" t="s">
        <v>29</v>
      </c>
      <c r="L41">
        <v>0</v>
      </c>
      <c r="M41">
        <v>2</v>
      </c>
      <c r="N41">
        <v>1</v>
      </c>
      <c r="O41">
        <v>3</v>
      </c>
    </row>
    <row r="42" spans="1:15" ht="15.75">
      <c r="A42" t="s">
        <v>44</v>
      </c>
      <c r="B42" t="s">
        <v>279</v>
      </c>
      <c r="C42">
        <v>1344130000</v>
      </c>
      <c r="F42" s="16"/>
      <c r="G42" s="16">
        <v>17113688</v>
      </c>
      <c r="H42" s="16" t="s">
        <v>86</v>
      </c>
      <c r="I42" s="16" t="s">
        <v>278</v>
      </c>
      <c r="J42">
        <v>40</v>
      </c>
      <c r="K42" t="s">
        <v>227</v>
      </c>
      <c r="L42">
        <v>0</v>
      </c>
      <c r="M42">
        <v>1</v>
      </c>
      <c r="N42">
        <v>3</v>
      </c>
      <c r="O42">
        <v>4</v>
      </c>
    </row>
    <row r="43" spans="1:15" ht="15.75">
      <c r="A43" t="s">
        <v>20</v>
      </c>
      <c r="B43" t="s">
        <v>280</v>
      </c>
      <c r="C43">
        <v>46927125</v>
      </c>
      <c r="F43" s="16"/>
      <c r="G43" s="16">
        <v>1338300000</v>
      </c>
      <c r="H43" s="16" t="s">
        <v>44</v>
      </c>
      <c r="I43" s="16" t="s">
        <v>279</v>
      </c>
      <c r="J43">
        <v>41</v>
      </c>
      <c r="K43" t="s">
        <v>34</v>
      </c>
      <c r="L43">
        <v>0</v>
      </c>
      <c r="M43">
        <v>1</v>
      </c>
      <c r="N43">
        <v>2</v>
      </c>
      <c r="O43">
        <v>3</v>
      </c>
    </row>
    <row r="44" spans="1:15" ht="15.75">
      <c r="A44" t="s">
        <v>87</v>
      </c>
      <c r="B44" t="s">
        <v>281</v>
      </c>
      <c r="C44">
        <v>753943</v>
      </c>
      <c r="F44" s="16"/>
      <c r="G44" s="16">
        <v>46295000</v>
      </c>
      <c r="H44" s="16" t="s">
        <v>20</v>
      </c>
      <c r="I44" s="16" t="s">
        <v>280</v>
      </c>
      <c r="J44">
        <v>41</v>
      </c>
      <c r="K44" t="s">
        <v>38</v>
      </c>
      <c r="L44">
        <v>0</v>
      </c>
      <c r="M44">
        <v>1</v>
      </c>
      <c r="N44">
        <v>2</v>
      </c>
      <c r="O44">
        <v>3</v>
      </c>
    </row>
    <row r="45" spans="1:15" ht="15.75">
      <c r="A45" t="s">
        <v>88</v>
      </c>
      <c r="B45" s="14" t="s">
        <v>289</v>
      </c>
      <c r="C45">
        <v>67757577</v>
      </c>
      <c r="F45" s="16"/>
      <c r="G45" s="16">
        <v>735000</v>
      </c>
      <c r="H45" s="16" t="s">
        <v>87</v>
      </c>
      <c r="I45" s="16" t="s">
        <v>281</v>
      </c>
      <c r="J45">
        <v>43</v>
      </c>
      <c r="K45" t="s">
        <v>61</v>
      </c>
      <c r="L45">
        <v>0</v>
      </c>
      <c r="M45">
        <v>1</v>
      </c>
      <c r="N45">
        <v>1</v>
      </c>
      <c r="O45">
        <v>2</v>
      </c>
    </row>
    <row r="46" spans="1:15" ht="15.75">
      <c r="A46" t="s">
        <v>89</v>
      </c>
      <c r="B46" s="14" t="s">
        <v>282</v>
      </c>
      <c r="C46">
        <v>4139747.9999999995</v>
      </c>
      <c r="F46" s="16"/>
      <c r="G46" s="16">
        <v>4043000</v>
      </c>
      <c r="H46" s="16" t="s">
        <v>447</v>
      </c>
      <c r="I46" s="16" t="s">
        <v>282</v>
      </c>
      <c r="J46">
        <v>43</v>
      </c>
      <c r="K46" t="s">
        <v>35</v>
      </c>
      <c r="L46">
        <v>0</v>
      </c>
      <c r="M46">
        <v>1</v>
      </c>
      <c r="N46">
        <v>1</v>
      </c>
      <c r="O46">
        <v>2</v>
      </c>
    </row>
    <row r="47" spans="1:15" ht="12.75">
      <c r="A47" t="s">
        <v>90</v>
      </c>
      <c r="B47" t="s">
        <v>284</v>
      </c>
      <c r="C47">
        <v>4726575</v>
      </c>
      <c r="F47" s="17"/>
      <c r="G47" s="19">
        <v>20000</v>
      </c>
      <c r="H47" s="17" t="s">
        <v>448</v>
      </c>
      <c r="I47" s="17" t="s">
        <v>283</v>
      </c>
      <c r="J47">
        <v>43</v>
      </c>
      <c r="K47" t="s">
        <v>24</v>
      </c>
      <c r="L47">
        <v>0</v>
      </c>
      <c r="M47">
        <v>1</v>
      </c>
      <c r="N47">
        <v>1</v>
      </c>
      <c r="O47">
        <v>2</v>
      </c>
    </row>
    <row r="48" spans="1:15" ht="15.75">
      <c r="A48" t="s">
        <v>91</v>
      </c>
      <c r="B48" s="14" t="s">
        <v>329</v>
      </c>
      <c r="C48">
        <v>20152894</v>
      </c>
      <c r="F48" s="16"/>
      <c r="G48" s="16">
        <v>4659000</v>
      </c>
      <c r="H48" s="16" t="s">
        <v>90</v>
      </c>
      <c r="I48" s="16" t="s">
        <v>284</v>
      </c>
      <c r="J48">
        <v>43</v>
      </c>
      <c r="K48" t="s">
        <v>39</v>
      </c>
      <c r="L48">
        <v>0</v>
      </c>
      <c r="M48">
        <v>1</v>
      </c>
      <c r="N48">
        <v>1</v>
      </c>
      <c r="O48">
        <v>2</v>
      </c>
    </row>
    <row r="49" spans="1:15" ht="15.75">
      <c r="A49" t="s">
        <v>92</v>
      </c>
      <c r="B49" t="s">
        <v>285</v>
      </c>
      <c r="C49">
        <v>4407000</v>
      </c>
      <c r="F49" s="16"/>
      <c r="G49" s="16">
        <v>4418000</v>
      </c>
      <c r="H49" s="16" t="s">
        <v>92</v>
      </c>
      <c r="I49" s="16" t="s">
        <v>285</v>
      </c>
      <c r="J49">
        <v>43</v>
      </c>
      <c r="K49" t="s">
        <v>25</v>
      </c>
      <c r="L49">
        <v>0</v>
      </c>
      <c r="M49">
        <v>1</v>
      </c>
      <c r="N49">
        <v>1</v>
      </c>
      <c r="O49">
        <v>2</v>
      </c>
    </row>
    <row r="50" spans="1:15" ht="15.75">
      <c r="A50" t="s">
        <v>21</v>
      </c>
      <c r="B50" t="s">
        <v>286</v>
      </c>
      <c r="C50">
        <v>11253665</v>
      </c>
      <c r="F50" s="16"/>
      <c r="G50" s="16">
        <v>11258000</v>
      </c>
      <c r="H50" s="16" t="s">
        <v>21</v>
      </c>
      <c r="I50" s="16" t="s">
        <v>286</v>
      </c>
      <c r="J50">
        <v>43</v>
      </c>
      <c r="K50" t="s">
        <v>42</v>
      </c>
      <c r="L50">
        <v>0</v>
      </c>
      <c r="M50">
        <v>1</v>
      </c>
      <c r="N50">
        <v>1</v>
      </c>
      <c r="O50">
        <v>2</v>
      </c>
    </row>
    <row r="51" spans="1:15" ht="15.75">
      <c r="A51" t="s">
        <v>93</v>
      </c>
      <c r="B51" t="e">
        <v>#N/A</v>
      </c>
      <c r="C51">
        <v>145619</v>
      </c>
      <c r="F51" s="16"/>
      <c r="G51" s="16">
        <v>659350</v>
      </c>
      <c r="H51" s="16" t="s">
        <v>94</v>
      </c>
      <c r="I51" s="16" t="s">
        <v>287</v>
      </c>
      <c r="J51">
        <v>49</v>
      </c>
      <c r="K51" t="s">
        <v>28</v>
      </c>
      <c r="L51">
        <v>0</v>
      </c>
      <c r="M51">
        <v>1</v>
      </c>
      <c r="N51">
        <v>0</v>
      </c>
      <c r="O51">
        <v>1</v>
      </c>
    </row>
    <row r="52" spans="1:15" ht="15.75">
      <c r="A52" t="s">
        <v>94</v>
      </c>
      <c r="B52" t="s">
        <v>287</v>
      </c>
      <c r="C52">
        <v>1116564</v>
      </c>
      <c r="F52" s="16"/>
      <c r="G52" s="16">
        <v>10520000</v>
      </c>
      <c r="H52" s="16" t="s">
        <v>26</v>
      </c>
      <c r="I52" s="16" t="s">
        <v>288</v>
      </c>
      <c r="J52">
        <v>49</v>
      </c>
      <c r="K52" t="s">
        <v>112</v>
      </c>
      <c r="L52">
        <v>0</v>
      </c>
      <c r="M52">
        <v>1</v>
      </c>
      <c r="N52">
        <v>0</v>
      </c>
      <c r="O52">
        <v>1</v>
      </c>
    </row>
    <row r="53" spans="1:15" ht="15.75">
      <c r="A53" t="s">
        <v>26</v>
      </c>
      <c r="B53" t="s">
        <v>288</v>
      </c>
      <c r="C53">
        <v>10546000</v>
      </c>
      <c r="F53" s="16"/>
      <c r="G53" s="16">
        <v>65965000</v>
      </c>
      <c r="H53" s="16" t="s">
        <v>449</v>
      </c>
      <c r="I53" s="16" t="s">
        <v>289</v>
      </c>
      <c r="J53">
        <v>49</v>
      </c>
      <c r="K53" t="s">
        <v>146</v>
      </c>
      <c r="L53">
        <v>0</v>
      </c>
      <c r="M53">
        <v>1</v>
      </c>
      <c r="N53">
        <v>0</v>
      </c>
      <c r="O53">
        <v>1</v>
      </c>
    </row>
    <row r="54" spans="1:15" ht="15.75">
      <c r="A54" t="s">
        <v>27</v>
      </c>
      <c r="B54" t="s">
        <v>290</v>
      </c>
      <c r="C54">
        <v>5574000</v>
      </c>
      <c r="F54" s="16"/>
      <c r="G54" s="16">
        <v>5547000</v>
      </c>
      <c r="H54" s="16" t="s">
        <v>27</v>
      </c>
      <c r="I54" s="16" t="s">
        <v>290</v>
      </c>
      <c r="J54">
        <v>49</v>
      </c>
      <c r="K54" t="s">
        <v>32</v>
      </c>
      <c r="L54">
        <v>0</v>
      </c>
      <c r="M54">
        <v>1</v>
      </c>
      <c r="N54">
        <v>0</v>
      </c>
      <c r="O54">
        <v>1</v>
      </c>
    </row>
    <row r="55" spans="1:15" ht="12.75">
      <c r="A55" t="s">
        <v>95</v>
      </c>
      <c r="B55" t="s">
        <v>291</v>
      </c>
      <c r="C55">
        <v>905564</v>
      </c>
      <c r="F55" s="17"/>
      <c r="G55" s="19">
        <v>889000</v>
      </c>
      <c r="H55" s="17" t="s">
        <v>95</v>
      </c>
      <c r="I55" s="17" t="s">
        <v>291</v>
      </c>
      <c r="J55">
        <v>49</v>
      </c>
      <c r="K55" t="s">
        <v>234</v>
      </c>
      <c r="L55">
        <v>0</v>
      </c>
      <c r="M55">
        <v>1</v>
      </c>
      <c r="N55">
        <v>0</v>
      </c>
      <c r="O55">
        <v>1</v>
      </c>
    </row>
    <row r="56" spans="1:15" ht="15.75">
      <c r="A56" t="s">
        <v>96</v>
      </c>
      <c r="B56" t="s">
        <v>292</v>
      </c>
      <c r="C56">
        <v>67675</v>
      </c>
      <c r="F56" s="16"/>
      <c r="G56" s="16">
        <v>68000</v>
      </c>
      <c r="H56" s="16" t="s">
        <v>96</v>
      </c>
      <c r="I56" s="16" t="s">
        <v>292</v>
      </c>
      <c r="J56">
        <v>54</v>
      </c>
      <c r="K56" t="s">
        <v>37</v>
      </c>
      <c r="L56">
        <v>0</v>
      </c>
      <c r="M56">
        <v>0</v>
      </c>
      <c r="N56">
        <v>2</v>
      </c>
      <c r="O56">
        <v>2</v>
      </c>
    </row>
    <row r="57" spans="1:15" ht="15.75">
      <c r="A57" t="s">
        <v>97</v>
      </c>
      <c r="B57" t="s">
        <v>293</v>
      </c>
      <c r="C57">
        <v>10056181</v>
      </c>
      <c r="F57" s="16"/>
      <c r="G57" s="16">
        <v>9927000</v>
      </c>
      <c r="H57" s="16" t="s">
        <v>97</v>
      </c>
      <c r="I57" s="16" t="s">
        <v>293</v>
      </c>
      <c r="J57">
        <v>54</v>
      </c>
      <c r="K57" t="s">
        <v>235</v>
      </c>
      <c r="L57">
        <v>0</v>
      </c>
      <c r="M57">
        <v>0</v>
      </c>
      <c r="N57">
        <v>2</v>
      </c>
      <c r="O57">
        <v>2</v>
      </c>
    </row>
    <row r="58" spans="1:15" ht="15.75">
      <c r="A58" t="s">
        <v>98</v>
      </c>
      <c r="B58" t="s">
        <v>295</v>
      </c>
      <c r="C58">
        <v>14666055</v>
      </c>
      <c r="F58" s="16"/>
      <c r="G58" s="16">
        <v>1124000</v>
      </c>
      <c r="H58" s="16" t="s">
        <v>450</v>
      </c>
      <c r="I58" s="16" t="s">
        <v>294</v>
      </c>
      <c r="J58">
        <v>56</v>
      </c>
      <c r="K58" t="s">
        <v>60</v>
      </c>
      <c r="L58">
        <v>0</v>
      </c>
      <c r="M58">
        <v>0</v>
      </c>
      <c r="N58">
        <v>1</v>
      </c>
      <c r="O58">
        <v>1</v>
      </c>
    </row>
    <row r="59" spans="1:15" ht="15.75">
      <c r="A59" t="s">
        <v>28</v>
      </c>
      <c r="B59" t="s">
        <v>296</v>
      </c>
      <c r="C59">
        <v>82536770</v>
      </c>
      <c r="F59" s="16"/>
      <c r="G59" s="16">
        <v>14465000</v>
      </c>
      <c r="H59" s="16" t="s">
        <v>98</v>
      </c>
      <c r="I59" s="16" t="s">
        <v>295</v>
      </c>
      <c r="J59">
        <v>56</v>
      </c>
      <c r="K59" t="s">
        <v>228</v>
      </c>
      <c r="L59">
        <v>0</v>
      </c>
      <c r="M59">
        <v>0</v>
      </c>
      <c r="N59">
        <v>1</v>
      </c>
      <c r="O59">
        <v>1</v>
      </c>
    </row>
    <row r="60" spans="1:15" ht="15.75">
      <c r="A60" t="s">
        <v>99</v>
      </c>
      <c r="B60" t="s">
        <v>297</v>
      </c>
      <c r="C60">
        <v>6227491</v>
      </c>
      <c r="F60" s="16"/>
      <c r="G60" s="16">
        <v>81121000</v>
      </c>
      <c r="H60" s="16" t="s">
        <v>28</v>
      </c>
      <c r="I60" s="16" t="s">
        <v>296</v>
      </c>
      <c r="J60">
        <v>56</v>
      </c>
      <c r="K60" t="s">
        <v>40</v>
      </c>
      <c r="L60">
        <v>0</v>
      </c>
      <c r="M60">
        <v>0</v>
      </c>
      <c r="N60">
        <v>1</v>
      </c>
      <c r="O60">
        <v>1</v>
      </c>
    </row>
    <row r="61" spans="1:15" ht="15.75">
      <c r="A61" t="s">
        <v>100</v>
      </c>
      <c r="B61" t="s">
        <v>298</v>
      </c>
      <c r="C61">
        <v>720213</v>
      </c>
      <c r="F61" s="16"/>
      <c r="G61" s="16">
        <v>6193000</v>
      </c>
      <c r="H61" s="16" t="s">
        <v>99</v>
      </c>
      <c r="I61" s="16" t="s">
        <v>297</v>
      </c>
      <c r="J61">
        <v>56</v>
      </c>
      <c r="K61" t="s">
        <v>41</v>
      </c>
      <c r="L61">
        <v>0</v>
      </c>
      <c r="M61">
        <v>0</v>
      </c>
      <c r="N61">
        <v>1</v>
      </c>
      <c r="O61">
        <v>1</v>
      </c>
    </row>
    <row r="62" spans="1:15" ht="15.75">
      <c r="A62" t="s">
        <v>101</v>
      </c>
      <c r="B62" t="s">
        <v>299</v>
      </c>
      <c r="C62">
        <v>5415280</v>
      </c>
      <c r="F62" s="16"/>
      <c r="G62" s="16">
        <v>700000</v>
      </c>
      <c r="H62" s="16" t="s">
        <v>100</v>
      </c>
      <c r="I62" s="16" t="s">
        <v>298</v>
      </c>
      <c r="J62">
        <v>56</v>
      </c>
      <c r="K62" t="s">
        <v>206</v>
      </c>
      <c r="L62">
        <v>0</v>
      </c>
      <c r="M62">
        <v>0</v>
      </c>
      <c r="N62">
        <v>1</v>
      </c>
      <c r="O62">
        <v>1</v>
      </c>
    </row>
    <row r="63" spans="1:15" ht="15.75">
      <c r="A63" s="14" t="s">
        <v>475</v>
      </c>
      <c r="B63" t="e">
        <v>#N/A</v>
      </c>
      <c r="C63">
        <v>48863</v>
      </c>
      <c r="F63" s="16"/>
      <c r="G63" s="16">
        <v>5254000</v>
      </c>
      <c r="H63" s="16" t="s">
        <v>101</v>
      </c>
      <c r="I63" s="16" t="s">
        <v>299</v>
      </c>
      <c r="J63">
        <v>56</v>
      </c>
      <c r="K63" t="s">
        <v>43</v>
      </c>
      <c r="L63">
        <v>0</v>
      </c>
      <c r="M63">
        <v>0</v>
      </c>
      <c r="N63">
        <v>1</v>
      </c>
      <c r="O63">
        <v>1</v>
      </c>
    </row>
    <row r="64" spans="1:9" ht="15.75">
      <c r="A64" t="s">
        <v>103</v>
      </c>
      <c r="B64" t="s">
        <v>302</v>
      </c>
      <c r="C64">
        <v>868406</v>
      </c>
      <c r="F64" s="16"/>
      <c r="G64" s="16">
        <v>1340000</v>
      </c>
      <c r="H64" s="16" t="s">
        <v>236</v>
      </c>
      <c r="I64" s="16" t="s">
        <v>300</v>
      </c>
    </row>
    <row r="65" spans="1:9" ht="15.75">
      <c r="A65" t="s">
        <v>104</v>
      </c>
      <c r="B65" t="s">
        <v>303</v>
      </c>
      <c r="C65">
        <v>5387000</v>
      </c>
      <c r="F65" s="16"/>
      <c r="G65" s="16">
        <v>82950000</v>
      </c>
      <c r="H65" s="16" t="s">
        <v>102</v>
      </c>
      <c r="I65" s="16" t="s">
        <v>301</v>
      </c>
    </row>
    <row r="66" spans="1:9" ht="15.75">
      <c r="A66" t="s">
        <v>3</v>
      </c>
      <c r="B66" t="s">
        <v>304</v>
      </c>
      <c r="C66">
        <v>65436552</v>
      </c>
      <c r="F66" s="16"/>
      <c r="G66" s="16">
        <v>860000</v>
      </c>
      <c r="H66" s="16" t="s">
        <v>103</v>
      </c>
      <c r="I66" s="16" t="s">
        <v>302</v>
      </c>
    </row>
    <row r="67" spans="1:9" ht="15.75">
      <c r="A67" t="s">
        <v>105</v>
      </c>
      <c r="B67" t="e">
        <v>#N/A</v>
      </c>
      <c r="C67">
        <v>273777</v>
      </c>
      <c r="F67" s="16"/>
      <c r="G67" s="16">
        <v>5364000</v>
      </c>
      <c r="H67" s="16" t="s">
        <v>104</v>
      </c>
      <c r="I67" s="16" t="s">
        <v>303</v>
      </c>
    </row>
    <row r="68" spans="1:9" ht="15.75">
      <c r="A68" t="s">
        <v>106</v>
      </c>
      <c r="B68" t="s">
        <v>305</v>
      </c>
      <c r="C68">
        <v>1534262</v>
      </c>
      <c r="F68" s="16"/>
      <c r="G68" s="16">
        <v>64895000</v>
      </c>
      <c r="H68" s="16" t="s">
        <v>3</v>
      </c>
      <c r="I68" s="16" t="s">
        <v>304</v>
      </c>
    </row>
    <row r="69" spans="1:9" ht="15.75">
      <c r="A69" t="s">
        <v>107</v>
      </c>
      <c r="B69" s="14" t="s">
        <v>306</v>
      </c>
      <c r="C69">
        <v>1776103</v>
      </c>
      <c r="F69" s="16"/>
      <c r="G69" s="16">
        <v>1505000</v>
      </c>
      <c r="H69" s="16" t="s">
        <v>106</v>
      </c>
      <c r="I69" s="16" t="s">
        <v>305</v>
      </c>
    </row>
    <row r="70" spans="1:9" ht="15.75">
      <c r="A70" t="s">
        <v>16</v>
      </c>
      <c r="B70" t="s">
        <v>307</v>
      </c>
      <c r="C70">
        <v>4486000</v>
      </c>
      <c r="F70" s="16"/>
      <c r="G70" s="16">
        <v>1729000</v>
      </c>
      <c r="H70" s="16" t="s">
        <v>451</v>
      </c>
      <c r="I70" s="16" t="s">
        <v>306</v>
      </c>
    </row>
    <row r="71" spans="1:9" ht="15.75">
      <c r="A71" t="s">
        <v>4</v>
      </c>
      <c r="B71" t="s">
        <v>308</v>
      </c>
      <c r="C71">
        <v>81726000</v>
      </c>
      <c r="F71" s="16"/>
      <c r="G71" s="16">
        <v>4452000</v>
      </c>
      <c r="H71" s="16" t="s">
        <v>16</v>
      </c>
      <c r="I71" s="16" t="s">
        <v>307</v>
      </c>
    </row>
    <row r="72" spans="1:9" ht="15.75">
      <c r="A72" t="s">
        <v>108</v>
      </c>
      <c r="B72" t="s">
        <v>309</v>
      </c>
      <c r="C72">
        <v>24965816</v>
      </c>
      <c r="F72" s="16"/>
      <c r="G72" s="16">
        <v>81777000</v>
      </c>
      <c r="H72" s="16" t="s">
        <v>4</v>
      </c>
      <c r="I72" s="16" t="s">
        <v>308</v>
      </c>
    </row>
    <row r="73" spans="1:9" ht="15.75">
      <c r="A73" t="s">
        <v>37</v>
      </c>
      <c r="B73" t="s">
        <v>310</v>
      </c>
      <c r="C73">
        <v>11304000</v>
      </c>
      <c r="F73" s="16"/>
      <c r="G73" s="16">
        <v>24392000</v>
      </c>
      <c r="H73" s="16" t="s">
        <v>108</v>
      </c>
      <c r="I73" s="16" t="s">
        <v>309</v>
      </c>
    </row>
    <row r="74" spans="1:9" ht="15.75">
      <c r="A74" t="s">
        <v>109</v>
      </c>
      <c r="B74" t="e">
        <v>#N/A</v>
      </c>
      <c r="C74">
        <v>56744</v>
      </c>
      <c r="F74" s="16"/>
      <c r="G74" s="16">
        <v>11316000</v>
      </c>
      <c r="H74" s="16" t="s">
        <v>37</v>
      </c>
      <c r="I74" s="16" t="s">
        <v>310</v>
      </c>
    </row>
    <row r="75" spans="1:9" ht="15.75">
      <c r="A75" t="s">
        <v>110</v>
      </c>
      <c r="B75" t="s">
        <v>311</v>
      </c>
      <c r="C75">
        <v>104890</v>
      </c>
      <c r="F75" s="16"/>
      <c r="G75" s="16">
        <v>104000</v>
      </c>
      <c r="H75" s="16" t="s">
        <v>110</v>
      </c>
      <c r="I75" s="16" t="s">
        <v>311</v>
      </c>
    </row>
    <row r="76" spans="1:9" ht="12.75">
      <c r="A76" t="s">
        <v>111</v>
      </c>
      <c r="B76" t="s">
        <v>312</v>
      </c>
      <c r="C76">
        <v>182111</v>
      </c>
      <c r="F76" s="17"/>
      <c r="G76" s="19">
        <v>179000</v>
      </c>
      <c r="H76" s="17" t="s">
        <v>111</v>
      </c>
      <c r="I76" s="17" t="s">
        <v>312</v>
      </c>
    </row>
    <row r="77" spans="1:9" ht="15.75">
      <c r="A77" t="s">
        <v>112</v>
      </c>
      <c r="B77" t="s">
        <v>313</v>
      </c>
      <c r="C77">
        <v>14757316</v>
      </c>
      <c r="F77" s="16"/>
      <c r="G77" s="16">
        <v>14389000</v>
      </c>
      <c r="H77" s="16" t="s">
        <v>112</v>
      </c>
      <c r="I77" s="16" t="s">
        <v>313</v>
      </c>
    </row>
    <row r="78" spans="1:9" ht="15.75">
      <c r="A78" t="s">
        <v>113</v>
      </c>
      <c r="B78" t="s">
        <v>314</v>
      </c>
      <c r="C78">
        <v>10221808</v>
      </c>
      <c r="F78" s="16"/>
      <c r="G78" s="16">
        <v>9982000</v>
      </c>
      <c r="H78" s="16" t="s">
        <v>113</v>
      </c>
      <c r="I78" s="16" t="s">
        <v>314</v>
      </c>
    </row>
    <row r="79" spans="1:9" ht="15.75">
      <c r="A79" t="s">
        <v>114</v>
      </c>
      <c r="B79" t="s">
        <v>315</v>
      </c>
      <c r="C79">
        <v>1547061</v>
      </c>
      <c r="F79" s="16"/>
      <c r="G79" s="16">
        <v>1515000</v>
      </c>
      <c r="H79" s="16" t="s">
        <v>114</v>
      </c>
      <c r="I79" s="16" t="s">
        <v>315</v>
      </c>
    </row>
    <row r="80" spans="1:9" ht="12.75">
      <c r="A80" t="s">
        <v>115</v>
      </c>
      <c r="B80" t="s">
        <v>316</v>
      </c>
      <c r="C80">
        <v>756040</v>
      </c>
      <c r="F80" s="17"/>
      <c r="G80" s="19">
        <v>755000</v>
      </c>
      <c r="H80" s="17" t="s">
        <v>115</v>
      </c>
      <c r="I80" s="17" t="s">
        <v>316</v>
      </c>
    </row>
    <row r="81" spans="1:9" ht="15.75">
      <c r="A81" t="s">
        <v>116</v>
      </c>
      <c r="B81" t="s">
        <v>317</v>
      </c>
      <c r="C81">
        <v>10123787</v>
      </c>
      <c r="F81" s="16"/>
      <c r="G81" s="16">
        <v>9993000</v>
      </c>
      <c r="H81" s="16" t="s">
        <v>116</v>
      </c>
      <c r="I81" s="16" t="s">
        <v>317</v>
      </c>
    </row>
    <row r="82" spans="1:9" ht="15.75">
      <c r="A82" t="s">
        <v>117</v>
      </c>
      <c r="B82" t="s">
        <v>318</v>
      </c>
      <c r="C82">
        <v>7754687</v>
      </c>
      <c r="F82" s="16"/>
      <c r="G82" s="16">
        <v>7600000</v>
      </c>
      <c r="H82" s="16" t="s">
        <v>117</v>
      </c>
      <c r="I82" s="16" t="s">
        <v>318</v>
      </c>
    </row>
    <row r="83" spans="1:9" ht="15.75">
      <c r="A83" t="s">
        <v>118</v>
      </c>
      <c r="B83" s="14" t="s">
        <v>319</v>
      </c>
      <c r="C83">
        <v>7071600</v>
      </c>
      <c r="F83" s="16"/>
      <c r="G83" s="16">
        <v>7068000</v>
      </c>
      <c r="H83" s="16" t="s">
        <v>452</v>
      </c>
      <c r="I83" s="16" t="s">
        <v>319</v>
      </c>
    </row>
    <row r="84" spans="1:9" ht="15.75">
      <c r="A84" t="s">
        <v>9</v>
      </c>
      <c r="B84" t="s">
        <v>320</v>
      </c>
      <c r="C84">
        <v>9971000</v>
      </c>
      <c r="F84" s="16"/>
      <c r="G84" s="16">
        <v>10000000</v>
      </c>
      <c r="H84" s="16" t="s">
        <v>9</v>
      </c>
      <c r="I84" s="16" t="s">
        <v>320</v>
      </c>
    </row>
    <row r="85" spans="1:9" ht="15.75">
      <c r="A85" t="s">
        <v>119</v>
      </c>
      <c r="B85" t="s">
        <v>321</v>
      </c>
      <c r="C85">
        <v>319000</v>
      </c>
      <c r="F85" s="16"/>
      <c r="G85" s="16">
        <v>318000</v>
      </c>
      <c r="H85" s="16" t="s">
        <v>119</v>
      </c>
      <c r="I85" s="16" t="s">
        <v>321</v>
      </c>
    </row>
    <row r="86" spans="1:9" ht="15.75">
      <c r="A86" t="s">
        <v>38</v>
      </c>
      <c r="B86" t="s">
        <v>322</v>
      </c>
      <c r="C86">
        <v>1241491960</v>
      </c>
      <c r="F86" s="16"/>
      <c r="G86" s="16">
        <v>1224615000</v>
      </c>
      <c r="H86" s="16" t="s">
        <v>38</v>
      </c>
      <c r="I86" s="16" t="s">
        <v>322</v>
      </c>
    </row>
    <row r="87" spans="1:9" ht="15.75">
      <c r="A87" t="s">
        <v>24</v>
      </c>
      <c r="B87" t="s">
        <v>323</v>
      </c>
      <c r="C87">
        <v>242325638</v>
      </c>
      <c r="F87" s="16"/>
      <c r="G87" s="16">
        <v>239870000</v>
      </c>
      <c r="H87" s="16" t="s">
        <v>24</v>
      </c>
      <c r="I87" s="16" t="s">
        <v>323</v>
      </c>
    </row>
    <row r="88" spans="1:9" ht="12.75">
      <c r="A88" t="s">
        <v>120</v>
      </c>
      <c r="B88" s="14" t="s">
        <v>324</v>
      </c>
      <c r="C88">
        <v>74798599</v>
      </c>
      <c r="F88" s="17"/>
      <c r="G88" s="19">
        <v>73973000</v>
      </c>
      <c r="H88" s="17" t="s">
        <v>453</v>
      </c>
      <c r="I88" s="17" t="s">
        <v>324</v>
      </c>
    </row>
    <row r="89" spans="1:9" ht="15.75">
      <c r="A89" t="s">
        <v>121</v>
      </c>
      <c r="B89" t="s">
        <v>325</v>
      </c>
      <c r="C89">
        <v>32961959.000000004</v>
      </c>
      <c r="F89" s="16"/>
      <c r="G89" s="16">
        <v>32031000</v>
      </c>
      <c r="H89" s="16" t="s">
        <v>121</v>
      </c>
      <c r="I89" s="16" t="s">
        <v>325</v>
      </c>
    </row>
    <row r="90" spans="1:9" ht="15.75">
      <c r="A90" t="s">
        <v>122</v>
      </c>
      <c r="B90" t="s">
        <v>326</v>
      </c>
      <c r="C90">
        <v>4487000</v>
      </c>
      <c r="F90" s="16"/>
      <c r="G90" s="16">
        <v>4475000</v>
      </c>
      <c r="H90" s="16" t="s">
        <v>122</v>
      </c>
      <c r="I90" s="16" t="s">
        <v>326</v>
      </c>
    </row>
    <row r="91" spans="1:9" ht="15.75">
      <c r="A91" t="s">
        <v>123</v>
      </c>
      <c r="B91" t="e">
        <v>#N/A</v>
      </c>
      <c r="C91">
        <v>83327</v>
      </c>
      <c r="F91" s="16"/>
      <c r="G91" s="16">
        <v>7624000</v>
      </c>
      <c r="H91" s="16" t="s">
        <v>124</v>
      </c>
      <c r="I91" s="16" t="s">
        <v>327</v>
      </c>
    </row>
    <row r="92" spans="1:9" ht="15.75">
      <c r="A92" t="s">
        <v>124</v>
      </c>
      <c r="B92" t="s">
        <v>327</v>
      </c>
      <c r="C92">
        <v>7765700</v>
      </c>
      <c r="F92" s="16"/>
      <c r="G92" s="16">
        <v>60483000</v>
      </c>
      <c r="H92" s="16" t="s">
        <v>5</v>
      </c>
      <c r="I92" s="16" t="s">
        <v>328</v>
      </c>
    </row>
    <row r="93" spans="1:9" ht="15.75">
      <c r="A93" t="s">
        <v>5</v>
      </c>
      <c r="B93" t="s">
        <v>328</v>
      </c>
      <c r="C93">
        <v>60770000</v>
      </c>
      <c r="F93" s="16"/>
      <c r="G93" s="16">
        <v>19738000</v>
      </c>
      <c r="H93" s="16" t="s">
        <v>454</v>
      </c>
      <c r="I93" s="16" t="s">
        <v>329</v>
      </c>
    </row>
    <row r="94" spans="1:9" ht="15.75">
      <c r="A94" t="s">
        <v>125</v>
      </c>
      <c r="B94" t="s">
        <v>330</v>
      </c>
      <c r="C94">
        <v>2709300</v>
      </c>
      <c r="F94" s="16"/>
      <c r="G94" s="16">
        <v>2702000</v>
      </c>
      <c r="H94" s="16" t="s">
        <v>125</v>
      </c>
      <c r="I94" s="16" t="s">
        <v>330</v>
      </c>
    </row>
    <row r="95" spans="1:9" ht="15.75">
      <c r="A95" t="s">
        <v>7</v>
      </c>
      <c r="B95" t="s">
        <v>331</v>
      </c>
      <c r="C95">
        <v>127817277</v>
      </c>
      <c r="F95" s="16"/>
      <c r="G95" s="16">
        <v>127451000</v>
      </c>
      <c r="H95" s="16" t="s">
        <v>7</v>
      </c>
      <c r="I95" s="16" t="s">
        <v>331</v>
      </c>
    </row>
    <row r="96" spans="1:9" ht="15.75">
      <c r="A96" t="s">
        <v>126</v>
      </c>
      <c r="B96" t="s">
        <v>332</v>
      </c>
      <c r="C96">
        <v>6181000</v>
      </c>
      <c r="F96" s="16"/>
      <c r="G96" s="16">
        <v>6047000</v>
      </c>
      <c r="H96" s="16" t="s">
        <v>126</v>
      </c>
      <c r="I96" s="16" t="s">
        <v>332</v>
      </c>
    </row>
    <row r="97" spans="1:9" ht="15.75">
      <c r="A97" t="s">
        <v>6</v>
      </c>
      <c r="B97" t="s">
        <v>333</v>
      </c>
      <c r="C97">
        <v>16558458.999999998</v>
      </c>
      <c r="F97" s="16"/>
      <c r="G97" s="16">
        <v>16323000</v>
      </c>
      <c r="H97" s="16" t="s">
        <v>6</v>
      </c>
      <c r="I97" s="16" t="s">
        <v>333</v>
      </c>
    </row>
    <row r="98" spans="1:9" ht="15.75">
      <c r="A98" t="s">
        <v>127</v>
      </c>
      <c r="B98" t="s">
        <v>334</v>
      </c>
      <c r="C98">
        <v>41609728</v>
      </c>
      <c r="F98" s="16"/>
      <c r="G98" s="16">
        <v>40513000</v>
      </c>
      <c r="H98" s="16" t="s">
        <v>127</v>
      </c>
      <c r="I98" s="16" t="s">
        <v>334</v>
      </c>
    </row>
    <row r="99" spans="1:9" ht="15.75">
      <c r="A99" t="s">
        <v>128</v>
      </c>
      <c r="B99" t="s">
        <v>335</v>
      </c>
      <c r="C99">
        <v>101093</v>
      </c>
      <c r="F99" s="16"/>
      <c r="G99" s="16">
        <v>100000</v>
      </c>
      <c r="H99" s="16" t="s">
        <v>128</v>
      </c>
      <c r="I99" s="16" t="s">
        <v>335</v>
      </c>
    </row>
    <row r="100" spans="1:9" ht="15.75">
      <c r="A100" t="s">
        <v>129</v>
      </c>
      <c r="B100" s="14" t="s">
        <v>373</v>
      </c>
      <c r="C100">
        <v>24451285</v>
      </c>
      <c r="F100" s="16"/>
      <c r="G100" s="16">
        <v>2736000</v>
      </c>
      <c r="H100" s="16" t="s">
        <v>132</v>
      </c>
      <c r="I100" s="16" t="s">
        <v>336</v>
      </c>
    </row>
    <row r="101" spans="1:9" ht="15.75">
      <c r="A101" t="s">
        <v>130</v>
      </c>
      <c r="B101" s="14" t="s">
        <v>408</v>
      </c>
      <c r="C101">
        <v>49779000</v>
      </c>
      <c r="F101" s="16"/>
      <c r="G101" s="16">
        <v>5448000</v>
      </c>
      <c r="H101" s="16" t="s">
        <v>455</v>
      </c>
      <c r="I101" s="16" t="s">
        <v>337</v>
      </c>
    </row>
    <row r="102" spans="1:9" ht="15.75">
      <c r="A102" t="s">
        <v>131</v>
      </c>
      <c r="B102" t="e">
        <v>#N/A</v>
      </c>
      <c r="C102">
        <v>1794303</v>
      </c>
      <c r="F102" s="16"/>
      <c r="G102" s="16">
        <v>6201000</v>
      </c>
      <c r="H102" s="16" t="s">
        <v>456</v>
      </c>
      <c r="I102" s="16" t="s">
        <v>338</v>
      </c>
    </row>
    <row r="103" spans="1:9" ht="15.75">
      <c r="A103" t="s">
        <v>132</v>
      </c>
      <c r="B103" t="s">
        <v>336</v>
      </c>
      <c r="C103">
        <v>2818042</v>
      </c>
      <c r="F103" s="16"/>
      <c r="G103" s="16">
        <v>2239000</v>
      </c>
      <c r="H103" s="16" t="s">
        <v>135</v>
      </c>
      <c r="I103" s="16" t="s">
        <v>339</v>
      </c>
    </row>
    <row r="104" spans="1:9" ht="15.75">
      <c r="A104" t="s">
        <v>133</v>
      </c>
      <c r="B104" t="e">
        <v>#N/A</v>
      </c>
      <c r="C104">
        <v>5507000</v>
      </c>
      <c r="F104" s="16"/>
      <c r="G104" s="16">
        <v>4227000</v>
      </c>
      <c r="H104" s="16" t="s">
        <v>136</v>
      </c>
      <c r="I104" s="16" t="s">
        <v>340</v>
      </c>
    </row>
    <row r="105" spans="1:9" ht="15.75">
      <c r="A105" t="s">
        <v>134</v>
      </c>
      <c r="B105" s="14" t="s">
        <v>338</v>
      </c>
      <c r="C105">
        <v>6288037</v>
      </c>
      <c r="F105" s="16"/>
      <c r="G105" s="16">
        <v>2171000</v>
      </c>
      <c r="H105" s="16" t="s">
        <v>137</v>
      </c>
      <c r="I105" s="16" t="s">
        <v>341</v>
      </c>
    </row>
    <row r="106" spans="1:9" ht="15.75">
      <c r="A106" t="s">
        <v>135</v>
      </c>
      <c r="B106" t="s">
        <v>339</v>
      </c>
      <c r="C106">
        <v>2220000</v>
      </c>
      <c r="F106" s="16"/>
      <c r="G106" s="16">
        <v>3994000</v>
      </c>
      <c r="H106" s="16" t="s">
        <v>138</v>
      </c>
      <c r="I106" s="16" t="s">
        <v>342</v>
      </c>
    </row>
    <row r="107" spans="1:9" ht="12.75">
      <c r="A107" t="s">
        <v>136</v>
      </c>
      <c r="B107" t="s">
        <v>340</v>
      </c>
      <c r="C107">
        <v>4259405</v>
      </c>
      <c r="F107" s="17"/>
      <c r="G107" s="19">
        <v>6355000</v>
      </c>
      <c r="H107" s="17" t="s">
        <v>139</v>
      </c>
      <c r="I107" s="17" t="s">
        <v>343</v>
      </c>
    </row>
    <row r="108" spans="1:9" ht="12.75">
      <c r="A108" t="s">
        <v>137</v>
      </c>
      <c r="B108" t="s">
        <v>341</v>
      </c>
      <c r="C108">
        <v>2193843</v>
      </c>
      <c r="F108" s="17"/>
      <c r="G108" s="19">
        <v>36032</v>
      </c>
      <c r="H108" s="17" t="s">
        <v>140</v>
      </c>
      <c r="I108" s="17" t="s">
        <v>344</v>
      </c>
    </row>
    <row r="109" spans="1:9" ht="15.75">
      <c r="A109" t="s">
        <v>138</v>
      </c>
      <c r="B109" t="s">
        <v>342</v>
      </c>
      <c r="C109">
        <v>4128572</v>
      </c>
      <c r="F109" s="16"/>
      <c r="G109" s="16">
        <v>3287000</v>
      </c>
      <c r="H109" s="16" t="s">
        <v>17</v>
      </c>
      <c r="I109" s="16" t="s">
        <v>345</v>
      </c>
    </row>
    <row r="110" spans="1:9" ht="15.75">
      <c r="A110" t="s">
        <v>139</v>
      </c>
      <c r="B110" t="s">
        <v>343</v>
      </c>
      <c r="C110">
        <v>6422772</v>
      </c>
      <c r="F110" s="16"/>
      <c r="G110" s="16">
        <v>507000</v>
      </c>
      <c r="H110" s="16" t="s">
        <v>141</v>
      </c>
      <c r="I110" s="16" t="s">
        <v>346</v>
      </c>
    </row>
    <row r="111" spans="1:9" ht="15.75">
      <c r="A111" t="s">
        <v>140</v>
      </c>
      <c r="B111" t="s">
        <v>344</v>
      </c>
      <c r="C111">
        <v>36304</v>
      </c>
      <c r="F111" s="16"/>
      <c r="G111" s="16">
        <v>2060000</v>
      </c>
      <c r="H111" s="16" t="s">
        <v>457</v>
      </c>
      <c r="I111" s="16" t="s">
        <v>347</v>
      </c>
    </row>
    <row r="112" spans="1:9" ht="15.75">
      <c r="A112" t="s">
        <v>17</v>
      </c>
      <c r="B112" t="s">
        <v>345</v>
      </c>
      <c r="C112">
        <v>3203000</v>
      </c>
      <c r="F112" s="16"/>
      <c r="G112" s="16">
        <v>20714000</v>
      </c>
      <c r="H112" s="16" t="s">
        <v>144</v>
      </c>
      <c r="I112" s="16" t="s">
        <v>348</v>
      </c>
    </row>
    <row r="113" spans="1:9" ht="15.75">
      <c r="A113" t="s">
        <v>141</v>
      </c>
      <c r="B113" t="s">
        <v>346</v>
      </c>
      <c r="C113">
        <v>517000</v>
      </c>
      <c r="F113" s="16"/>
      <c r="G113" s="16">
        <v>14901000</v>
      </c>
      <c r="H113" s="16" t="s">
        <v>145</v>
      </c>
      <c r="I113" s="16" t="s">
        <v>349</v>
      </c>
    </row>
    <row r="114" spans="1:9" ht="15.75">
      <c r="A114" t="s">
        <v>142</v>
      </c>
      <c r="B114" t="e">
        <v>#N/A</v>
      </c>
      <c r="C114">
        <v>555731</v>
      </c>
      <c r="F114" s="16"/>
      <c r="G114" s="16">
        <v>28401000</v>
      </c>
      <c r="H114" s="16" t="s">
        <v>146</v>
      </c>
      <c r="I114" s="16" t="s">
        <v>350</v>
      </c>
    </row>
    <row r="115" spans="1:9" ht="15.75">
      <c r="A115" t="s">
        <v>143</v>
      </c>
      <c r="B115" s="14" t="s">
        <v>347</v>
      </c>
      <c r="C115">
        <v>2063893</v>
      </c>
      <c r="F115" s="16"/>
      <c r="G115" s="16">
        <v>316000</v>
      </c>
      <c r="H115" s="16" t="s">
        <v>147</v>
      </c>
      <c r="I115" s="16" t="s">
        <v>351</v>
      </c>
    </row>
    <row r="116" spans="1:9" ht="15.75">
      <c r="A116" t="s">
        <v>144</v>
      </c>
      <c r="B116" t="s">
        <v>348</v>
      </c>
      <c r="C116">
        <v>21315135</v>
      </c>
      <c r="F116" s="16"/>
      <c r="G116" s="16">
        <v>15370000</v>
      </c>
      <c r="H116" s="16" t="s">
        <v>148</v>
      </c>
      <c r="I116" s="16" t="s">
        <v>352</v>
      </c>
    </row>
    <row r="117" spans="1:9" ht="15.75">
      <c r="A117" t="s">
        <v>145</v>
      </c>
      <c r="B117" t="s">
        <v>349</v>
      </c>
      <c r="C117">
        <v>15380888</v>
      </c>
      <c r="F117" s="16"/>
      <c r="G117" s="16">
        <v>416000</v>
      </c>
      <c r="H117" s="16" t="s">
        <v>149</v>
      </c>
      <c r="I117" s="16" t="s">
        <v>353</v>
      </c>
    </row>
    <row r="118" spans="1:9" ht="15.75">
      <c r="A118" t="s">
        <v>146</v>
      </c>
      <c r="B118" t="s">
        <v>350</v>
      </c>
      <c r="C118">
        <v>28859154</v>
      </c>
      <c r="F118" s="16"/>
      <c r="G118" s="16">
        <v>54038</v>
      </c>
      <c r="H118" s="16" t="s">
        <v>150</v>
      </c>
      <c r="I118" s="16" t="s">
        <v>354</v>
      </c>
    </row>
    <row r="119" spans="1:9" ht="15.75">
      <c r="A119" t="s">
        <v>147</v>
      </c>
      <c r="B119" t="s">
        <v>351</v>
      </c>
      <c r="C119">
        <v>320081</v>
      </c>
      <c r="F119" s="16"/>
      <c r="G119" s="16">
        <v>3460000</v>
      </c>
      <c r="H119" s="16" t="s">
        <v>151</v>
      </c>
      <c r="I119" s="16" t="s">
        <v>355</v>
      </c>
    </row>
    <row r="120" spans="1:9" ht="15.75">
      <c r="A120" t="s">
        <v>148</v>
      </c>
      <c r="B120" t="s">
        <v>352</v>
      </c>
      <c r="C120">
        <v>15839538</v>
      </c>
      <c r="F120" s="16"/>
      <c r="G120" s="16">
        <v>1281000</v>
      </c>
      <c r="H120" s="16" t="s">
        <v>152</v>
      </c>
      <c r="I120" s="16" t="s">
        <v>356</v>
      </c>
    </row>
    <row r="121" spans="1:9" ht="15.75">
      <c r="A121" t="s">
        <v>149</v>
      </c>
      <c r="B121" t="s">
        <v>353</v>
      </c>
      <c r="C121">
        <v>419000</v>
      </c>
      <c r="F121" s="16"/>
      <c r="G121" s="16">
        <v>113423000</v>
      </c>
      <c r="H121" s="16" t="s">
        <v>22</v>
      </c>
      <c r="I121" s="16" t="s">
        <v>357</v>
      </c>
    </row>
    <row r="122" spans="1:9" ht="15.75">
      <c r="A122" t="s">
        <v>150</v>
      </c>
      <c r="B122" t="s">
        <v>354</v>
      </c>
      <c r="C122">
        <v>54816</v>
      </c>
      <c r="F122" s="16"/>
      <c r="G122" s="16">
        <v>111000</v>
      </c>
      <c r="H122" s="16" t="s">
        <v>458</v>
      </c>
      <c r="I122" s="16" t="s">
        <v>358</v>
      </c>
    </row>
    <row r="123" spans="1:9" ht="15.75">
      <c r="A123" t="s">
        <v>151</v>
      </c>
      <c r="B123" t="s">
        <v>355</v>
      </c>
      <c r="C123">
        <v>3541540</v>
      </c>
      <c r="F123" s="16"/>
      <c r="G123" s="16">
        <v>3562000</v>
      </c>
      <c r="H123" s="16" t="s">
        <v>46</v>
      </c>
      <c r="I123" s="16" t="s">
        <v>359</v>
      </c>
    </row>
    <row r="124" spans="1:9" ht="12.75">
      <c r="A124" t="s">
        <v>152</v>
      </c>
      <c r="B124" t="s">
        <v>356</v>
      </c>
      <c r="C124">
        <v>1286051</v>
      </c>
      <c r="F124" s="17"/>
      <c r="G124" s="19">
        <v>35407</v>
      </c>
      <c r="H124" s="17" t="s">
        <v>154</v>
      </c>
      <c r="I124" s="17" t="s">
        <v>360</v>
      </c>
    </row>
    <row r="125" spans="1:9" ht="15.75">
      <c r="A125" t="s">
        <v>22</v>
      </c>
      <c r="B125" t="s">
        <v>357</v>
      </c>
      <c r="C125">
        <v>114793341</v>
      </c>
      <c r="F125" s="16"/>
      <c r="G125" s="16">
        <v>2756000</v>
      </c>
      <c r="H125" s="16" t="s">
        <v>39</v>
      </c>
      <c r="I125" s="16" t="s">
        <v>361</v>
      </c>
    </row>
    <row r="126" spans="1:9" ht="15.75">
      <c r="A126" t="s">
        <v>153</v>
      </c>
      <c r="B126" s="14" t="s">
        <v>358</v>
      </c>
      <c r="C126">
        <v>111542</v>
      </c>
      <c r="F126" s="16"/>
      <c r="G126" s="16">
        <v>632000</v>
      </c>
      <c r="H126" s="16" t="s">
        <v>155</v>
      </c>
      <c r="I126" s="16" t="s">
        <v>362</v>
      </c>
    </row>
    <row r="127" spans="1:9" ht="15.75">
      <c r="A127" t="s">
        <v>46</v>
      </c>
      <c r="B127" t="s">
        <v>359</v>
      </c>
      <c r="C127">
        <v>3559000</v>
      </c>
      <c r="F127" s="16"/>
      <c r="G127" s="16">
        <v>31951000</v>
      </c>
      <c r="H127" s="16" t="s">
        <v>156</v>
      </c>
      <c r="I127" s="16" t="s">
        <v>363</v>
      </c>
    </row>
    <row r="128" spans="1:9" ht="15.75">
      <c r="A128" t="s">
        <v>154</v>
      </c>
      <c r="B128" t="s">
        <v>360</v>
      </c>
      <c r="C128">
        <v>35427</v>
      </c>
      <c r="F128" s="16"/>
      <c r="G128" s="16">
        <v>23390000</v>
      </c>
      <c r="H128" s="16" t="s">
        <v>157</v>
      </c>
      <c r="I128" s="16" t="s">
        <v>364</v>
      </c>
    </row>
    <row r="129" spans="1:9" ht="15.75">
      <c r="A129" t="s">
        <v>39</v>
      </c>
      <c r="B129" t="s">
        <v>361</v>
      </c>
      <c r="C129">
        <v>2800114</v>
      </c>
      <c r="F129" s="16"/>
      <c r="G129" s="16">
        <v>2283000</v>
      </c>
      <c r="H129" s="16" t="s">
        <v>159</v>
      </c>
      <c r="I129" s="16" t="s">
        <v>365</v>
      </c>
    </row>
    <row r="130" spans="1:9" ht="12.75">
      <c r="A130" t="s">
        <v>155</v>
      </c>
      <c r="B130" t="s">
        <v>362</v>
      </c>
      <c r="C130">
        <v>632261</v>
      </c>
      <c r="F130" s="17"/>
      <c r="G130" s="19">
        <v>10372</v>
      </c>
      <c r="H130" s="17" t="s">
        <v>459</v>
      </c>
      <c r="I130" s="17" t="s">
        <v>366</v>
      </c>
    </row>
    <row r="131" spans="1:9" ht="15.75">
      <c r="A131" t="s">
        <v>156</v>
      </c>
      <c r="B131" t="s">
        <v>363</v>
      </c>
      <c r="C131">
        <v>32272974</v>
      </c>
      <c r="F131" s="16"/>
      <c r="G131" s="16">
        <v>29959000</v>
      </c>
      <c r="H131" s="16" t="s">
        <v>160</v>
      </c>
      <c r="I131" s="16" t="s">
        <v>367</v>
      </c>
    </row>
    <row r="132" spans="1:9" ht="15.75">
      <c r="A132" t="s">
        <v>157</v>
      </c>
      <c r="B132" t="s">
        <v>364</v>
      </c>
      <c r="C132">
        <v>23929708</v>
      </c>
      <c r="F132" s="16"/>
      <c r="G132" s="16">
        <v>16616000</v>
      </c>
      <c r="H132" s="16" t="s">
        <v>15</v>
      </c>
      <c r="I132" s="16" t="s">
        <v>368</v>
      </c>
    </row>
    <row r="133" spans="1:9" ht="12.75">
      <c r="A133" t="s">
        <v>158</v>
      </c>
      <c r="B133" s="17" t="s">
        <v>269</v>
      </c>
      <c r="C133">
        <v>48336763</v>
      </c>
      <c r="F133" s="17"/>
      <c r="G133" s="19">
        <v>4368000</v>
      </c>
      <c r="H133" s="17" t="s">
        <v>33</v>
      </c>
      <c r="I133" s="17" t="s">
        <v>369</v>
      </c>
    </row>
    <row r="134" spans="1:9" ht="15.75">
      <c r="A134" t="s">
        <v>159</v>
      </c>
      <c r="B134" t="s">
        <v>365</v>
      </c>
      <c r="C134">
        <v>2324004</v>
      </c>
      <c r="F134" s="16"/>
      <c r="G134" s="16">
        <v>5789000</v>
      </c>
      <c r="H134" s="16" t="s">
        <v>162</v>
      </c>
      <c r="I134" s="16" t="s">
        <v>370</v>
      </c>
    </row>
    <row r="135" spans="1:9" ht="15.75">
      <c r="A135" t="s">
        <v>160</v>
      </c>
      <c r="B135" t="s">
        <v>367</v>
      </c>
      <c r="C135">
        <v>30485798</v>
      </c>
      <c r="F135" s="16"/>
      <c r="G135" s="16">
        <v>15512000</v>
      </c>
      <c r="H135" s="16" t="s">
        <v>163</v>
      </c>
      <c r="I135" s="16" t="s">
        <v>371</v>
      </c>
    </row>
    <row r="136" spans="1:9" ht="15.75">
      <c r="A136" t="s">
        <v>15</v>
      </c>
      <c r="B136" t="s">
        <v>368</v>
      </c>
      <c r="C136">
        <v>16696000</v>
      </c>
      <c r="F136" s="16"/>
      <c r="G136" s="16">
        <v>158423000</v>
      </c>
      <c r="H136" s="16" t="s">
        <v>164</v>
      </c>
      <c r="I136" s="16" t="s">
        <v>372</v>
      </c>
    </row>
    <row r="137" spans="1:9" ht="15.75">
      <c r="A137" t="s">
        <v>161</v>
      </c>
      <c r="B137" t="e">
        <v>#N/A</v>
      </c>
      <c r="C137">
        <v>249000</v>
      </c>
      <c r="F137" s="16"/>
      <c r="G137" s="16">
        <v>24589122</v>
      </c>
      <c r="H137" s="16" t="s">
        <v>460</v>
      </c>
      <c r="I137" s="16" t="s">
        <v>373</v>
      </c>
    </row>
    <row r="138" spans="1:9" ht="15.75">
      <c r="A138" t="s">
        <v>33</v>
      </c>
      <c r="B138" t="s">
        <v>369</v>
      </c>
      <c r="C138">
        <v>4405200</v>
      </c>
      <c r="F138" s="16"/>
      <c r="G138" s="16">
        <v>4889000</v>
      </c>
      <c r="H138" s="16" t="s">
        <v>25</v>
      </c>
      <c r="I138" s="16" t="s">
        <v>374</v>
      </c>
    </row>
    <row r="139" spans="1:9" ht="15.75">
      <c r="A139" t="s">
        <v>162</v>
      </c>
      <c r="B139" t="s">
        <v>370</v>
      </c>
      <c r="C139">
        <v>5869859</v>
      </c>
      <c r="F139" s="16"/>
      <c r="G139" s="16">
        <v>2783000</v>
      </c>
      <c r="H139" s="16" t="s">
        <v>166</v>
      </c>
      <c r="I139" s="16" t="s">
        <v>375</v>
      </c>
    </row>
    <row r="140" spans="1:9" ht="15.75">
      <c r="A140" t="s">
        <v>163</v>
      </c>
      <c r="B140" t="s">
        <v>371</v>
      </c>
      <c r="C140">
        <v>16068994</v>
      </c>
      <c r="F140" s="16"/>
      <c r="G140" s="16">
        <v>173593000</v>
      </c>
      <c r="H140" s="16" t="s">
        <v>167</v>
      </c>
      <c r="I140" s="16" t="s">
        <v>376</v>
      </c>
    </row>
    <row r="141" spans="1:9" ht="15.75">
      <c r="A141" t="s">
        <v>164</v>
      </c>
      <c r="B141" t="s">
        <v>372</v>
      </c>
      <c r="C141">
        <v>162470737</v>
      </c>
      <c r="F141" s="16"/>
      <c r="G141" s="16">
        <v>20472</v>
      </c>
      <c r="H141" s="16" t="s">
        <v>168</v>
      </c>
      <c r="I141" s="16" t="s">
        <v>377</v>
      </c>
    </row>
    <row r="142" spans="1:9" ht="12.75">
      <c r="A142" t="s">
        <v>165</v>
      </c>
      <c r="B142" t="e">
        <v>#N/A</v>
      </c>
      <c r="C142">
        <v>61174</v>
      </c>
      <c r="F142" s="17"/>
      <c r="G142" s="19">
        <v>4152000</v>
      </c>
      <c r="H142" s="17" t="s">
        <v>461</v>
      </c>
      <c r="I142" s="17" t="s">
        <v>378</v>
      </c>
    </row>
    <row r="143" spans="1:9" ht="15.75">
      <c r="A143" t="s">
        <v>25</v>
      </c>
      <c r="B143" t="s">
        <v>374</v>
      </c>
      <c r="C143">
        <v>4952000</v>
      </c>
      <c r="F143" s="16"/>
      <c r="G143" s="16">
        <v>3517000</v>
      </c>
      <c r="H143" s="16" t="s">
        <v>169</v>
      </c>
      <c r="I143" s="16" t="s">
        <v>379</v>
      </c>
    </row>
    <row r="144" spans="1:9" ht="15.75">
      <c r="A144" t="s">
        <v>166</v>
      </c>
      <c r="B144" t="s">
        <v>375</v>
      </c>
      <c r="C144">
        <v>2846145</v>
      </c>
      <c r="F144" s="16"/>
      <c r="G144" s="16">
        <v>6858000</v>
      </c>
      <c r="H144" s="16" t="s">
        <v>170</v>
      </c>
      <c r="I144" s="16" t="s">
        <v>380</v>
      </c>
    </row>
    <row r="145" spans="1:9" ht="15.75">
      <c r="A145" t="s">
        <v>167</v>
      </c>
      <c r="B145" t="s">
        <v>376</v>
      </c>
      <c r="C145">
        <v>176745364</v>
      </c>
      <c r="F145" s="16"/>
      <c r="G145" s="16">
        <v>6454000</v>
      </c>
      <c r="H145" s="16" t="s">
        <v>171</v>
      </c>
      <c r="I145" s="16" t="s">
        <v>381</v>
      </c>
    </row>
    <row r="146" spans="1:9" ht="15.75">
      <c r="A146" t="s">
        <v>168</v>
      </c>
      <c r="B146" t="s">
        <v>377</v>
      </c>
      <c r="C146">
        <v>20609</v>
      </c>
      <c r="F146" s="16"/>
      <c r="G146" s="16">
        <v>29076000</v>
      </c>
      <c r="H146" s="16" t="s">
        <v>172</v>
      </c>
      <c r="I146" s="16" t="s">
        <v>382</v>
      </c>
    </row>
    <row r="147" spans="1:9" ht="15.75">
      <c r="A147" t="s">
        <v>169</v>
      </c>
      <c r="B147" t="s">
        <v>379</v>
      </c>
      <c r="C147">
        <v>3571185</v>
      </c>
      <c r="F147" s="16"/>
      <c r="G147" s="16">
        <v>93261000</v>
      </c>
      <c r="H147" s="16" t="s">
        <v>173</v>
      </c>
      <c r="I147" s="16" t="s">
        <v>383</v>
      </c>
    </row>
    <row r="148" spans="1:9" ht="15.75">
      <c r="A148" t="s">
        <v>170</v>
      </c>
      <c r="B148" t="s">
        <v>380</v>
      </c>
      <c r="C148">
        <v>7013829</v>
      </c>
      <c r="F148" s="16"/>
      <c r="G148" s="16">
        <v>38184000</v>
      </c>
      <c r="H148" s="16" t="s">
        <v>30</v>
      </c>
      <c r="I148" s="16" t="s">
        <v>384</v>
      </c>
    </row>
    <row r="149" spans="1:9" ht="15.75">
      <c r="A149" t="s">
        <v>171</v>
      </c>
      <c r="B149" t="s">
        <v>381</v>
      </c>
      <c r="C149">
        <v>6568290</v>
      </c>
      <c r="F149" s="16"/>
      <c r="G149" s="16">
        <v>10638000</v>
      </c>
      <c r="H149" s="16" t="s">
        <v>174</v>
      </c>
      <c r="I149" s="16" t="s">
        <v>385</v>
      </c>
    </row>
    <row r="150" spans="1:9" ht="12.75">
      <c r="A150" t="s">
        <v>172</v>
      </c>
      <c r="B150" t="s">
        <v>382</v>
      </c>
      <c r="C150">
        <v>29399817</v>
      </c>
      <c r="F150" s="17"/>
      <c r="G150" s="19">
        <v>3978000</v>
      </c>
      <c r="H150" s="17" t="s">
        <v>175</v>
      </c>
      <c r="I150" s="17" t="s">
        <v>386</v>
      </c>
    </row>
    <row r="151" spans="1:9" ht="15.75">
      <c r="A151" t="s">
        <v>173</v>
      </c>
      <c r="B151" t="s">
        <v>383</v>
      </c>
      <c r="C151">
        <v>94852030</v>
      </c>
      <c r="F151" s="16"/>
      <c r="G151" s="16">
        <v>1759000</v>
      </c>
      <c r="H151" s="16" t="s">
        <v>40</v>
      </c>
      <c r="I151" s="16" t="s">
        <v>387</v>
      </c>
    </row>
    <row r="152" spans="1:9" ht="15.75">
      <c r="A152" t="s">
        <v>30</v>
      </c>
      <c r="B152" t="s">
        <v>384</v>
      </c>
      <c r="C152">
        <v>38216000</v>
      </c>
      <c r="F152" s="16"/>
      <c r="G152" s="16">
        <v>21438000</v>
      </c>
      <c r="H152" s="16" t="s">
        <v>13</v>
      </c>
      <c r="I152" s="16" t="s">
        <v>388</v>
      </c>
    </row>
    <row r="153" spans="1:9" ht="15.75">
      <c r="A153" t="s">
        <v>174</v>
      </c>
      <c r="B153" t="s">
        <v>385</v>
      </c>
      <c r="C153">
        <v>10637000</v>
      </c>
      <c r="F153" s="16"/>
      <c r="G153" s="16">
        <v>141750000</v>
      </c>
      <c r="H153" s="16" t="s">
        <v>462</v>
      </c>
      <c r="I153" s="16" t="s">
        <v>389</v>
      </c>
    </row>
    <row r="154" spans="1:9" ht="15.75">
      <c r="A154" t="s">
        <v>175</v>
      </c>
      <c r="B154" t="s">
        <v>386</v>
      </c>
      <c r="C154">
        <v>3706690</v>
      </c>
      <c r="F154" s="16"/>
      <c r="G154" s="16">
        <v>10624000</v>
      </c>
      <c r="H154" s="16" t="s">
        <v>177</v>
      </c>
      <c r="I154" s="16" t="s">
        <v>390</v>
      </c>
    </row>
    <row r="155" spans="1:9" ht="15.75">
      <c r="A155" t="s">
        <v>40</v>
      </c>
      <c r="B155" t="s">
        <v>387</v>
      </c>
      <c r="C155">
        <v>1870041</v>
      </c>
      <c r="F155" s="16"/>
      <c r="G155" s="16">
        <v>52000</v>
      </c>
      <c r="H155" s="16" t="s">
        <v>463</v>
      </c>
      <c r="I155" s="16" t="s">
        <v>391</v>
      </c>
    </row>
    <row r="156" spans="1:9" ht="15.75">
      <c r="A156" t="s">
        <v>13</v>
      </c>
      <c r="B156" t="s">
        <v>388</v>
      </c>
      <c r="C156">
        <v>21390000</v>
      </c>
      <c r="F156" s="16"/>
      <c r="G156" s="16">
        <v>174000</v>
      </c>
      <c r="H156" s="16" t="s">
        <v>464</v>
      </c>
      <c r="I156" s="16" t="s">
        <v>392</v>
      </c>
    </row>
    <row r="157" spans="1:9" ht="15.75">
      <c r="A157" t="s">
        <v>176</v>
      </c>
      <c r="B157" s="14" t="s">
        <v>389</v>
      </c>
      <c r="C157">
        <v>141930000</v>
      </c>
      <c r="F157" s="16"/>
      <c r="G157" s="16">
        <v>109000</v>
      </c>
      <c r="H157" s="16" t="s">
        <v>465</v>
      </c>
      <c r="I157" s="16" t="s">
        <v>393</v>
      </c>
    </row>
    <row r="158" spans="1:9" ht="15.75">
      <c r="A158" t="s">
        <v>177</v>
      </c>
      <c r="B158" t="s">
        <v>390</v>
      </c>
      <c r="C158">
        <v>10942950</v>
      </c>
      <c r="F158" s="16"/>
      <c r="G158" s="16">
        <v>184000</v>
      </c>
      <c r="H158" s="16" t="s">
        <v>178</v>
      </c>
      <c r="I158" s="16" t="s">
        <v>394</v>
      </c>
    </row>
    <row r="159" spans="1:9" ht="12.75">
      <c r="A159" t="s">
        <v>178</v>
      </c>
      <c r="B159" t="s">
        <v>394</v>
      </c>
      <c r="C159">
        <v>183874</v>
      </c>
      <c r="F159" s="17"/>
      <c r="G159" s="19">
        <v>31534</v>
      </c>
      <c r="H159" s="17" t="s">
        <v>179</v>
      </c>
      <c r="I159" s="17" t="s">
        <v>395</v>
      </c>
    </row>
    <row r="160" spans="1:9" ht="15.75">
      <c r="A160" t="s">
        <v>179</v>
      </c>
      <c r="B160" t="s">
        <v>395</v>
      </c>
      <c r="C160">
        <v>31735</v>
      </c>
      <c r="F160" s="16"/>
      <c r="G160" s="16">
        <v>165000</v>
      </c>
      <c r="H160" s="16" t="s">
        <v>180</v>
      </c>
      <c r="I160" s="16" t="s">
        <v>396</v>
      </c>
    </row>
    <row r="161" spans="1:9" ht="15.75">
      <c r="A161" t="s">
        <v>180</v>
      </c>
      <c r="B161" t="s">
        <v>396</v>
      </c>
      <c r="C161">
        <v>168526</v>
      </c>
      <c r="F161" s="16"/>
      <c r="G161" s="16">
        <v>27448000</v>
      </c>
      <c r="H161" s="16" t="s">
        <v>181</v>
      </c>
      <c r="I161" s="16" t="s">
        <v>397</v>
      </c>
    </row>
    <row r="162" spans="1:9" ht="15.75">
      <c r="A162" t="s">
        <v>181</v>
      </c>
      <c r="B162" t="s">
        <v>397</v>
      </c>
      <c r="C162">
        <v>28082541</v>
      </c>
      <c r="F162" s="16"/>
      <c r="G162" s="16">
        <v>12434000</v>
      </c>
      <c r="H162" s="16" t="s">
        <v>182</v>
      </c>
      <c r="I162" s="16" t="s">
        <v>398</v>
      </c>
    </row>
    <row r="163" spans="1:9" ht="15.75">
      <c r="A163" t="s">
        <v>182</v>
      </c>
      <c r="B163" t="s">
        <v>398</v>
      </c>
      <c r="C163">
        <v>12767556</v>
      </c>
      <c r="F163" s="16"/>
      <c r="G163" s="16">
        <v>7291000</v>
      </c>
      <c r="H163" s="16" t="s">
        <v>42</v>
      </c>
      <c r="I163" s="16" t="s">
        <v>399</v>
      </c>
    </row>
    <row r="164" spans="1:9" ht="15.75">
      <c r="A164" t="s">
        <v>42</v>
      </c>
      <c r="B164" t="s">
        <v>399</v>
      </c>
      <c r="C164">
        <v>7261000</v>
      </c>
      <c r="F164" s="16"/>
      <c r="G164" s="16">
        <v>87000</v>
      </c>
      <c r="H164" s="16" t="s">
        <v>183</v>
      </c>
      <c r="I164" s="16" t="s">
        <v>400</v>
      </c>
    </row>
    <row r="165" spans="1:9" ht="15.75">
      <c r="A165" t="s">
        <v>183</v>
      </c>
      <c r="B165" t="s">
        <v>400</v>
      </c>
      <c r="C165">
        <v>86000</v>
      </c>
      <c r="F165" s="16"/>
      <c r="G165" s="16">
        <v>5867000</v>
      </c>
      <c r="H165" s="16" t="s">
        <v>184</v>
      </c>
      <c r="I165" s="16" t="s">
        <v>401</v>
      </c>
    </row>
    <row r="166" spans="1:9" ht="15.75">
      <c r="A166" t="s">
        <v>184</v>
      </c>
      <c r="B166" t="s">
        <v>401</v>
      </c>
      <c r="C166">
        <v>5997486</v>
      </c>
      <c r="F166" s="16"/>
      <c r="G166" s="16">
        <v>5077000</v>
      </c>
      <c r="H166" s="16" t="s">
        <v>41</v>
      </c>
      <c r="I166" s="16" t="s">
        <v>402</v>
      </c>
    </row>
    <row r="167" spans="1:9" ht="15.75">
      <c r="A167" t="s">
        <v>41</v>
      </c>
      <c r="B167" t="s">
        <v>402</v>
      </c>
      <c r="C167">
        <v>5183700</v>
      </c>
      <c r="F167" s="16"/>
      <c r="G167" s="16">
        <v>5430000</v>
      </c>
      <c r="H167" s="16" t="s">
        <v>227</v>
      </c>
      <c r="I167" s="16" t="s">
        <v>403</v>
      </c>
    </row>
    <row r="168" spans="1:9" ht="15.75">
      <c r="A168" t="s">
        <v>185</v>
      </c>
      <c r="B168" t="e">
        <v>#N/A</v>
      </c>
      <c r="C168">
        <v>36609</v>
      </c>
      <c r="F168" s="16"/>
      <c r="G168" s="16">
        <v>2049000</v>
      </c>
      <c r="H168" s="16" t="s">
        <v>18</v>
      </c>
      <c r="I168" s="16" t="s">
        <v>404</v>
      </c>
    </row>
    <row r="169" spans="1:9" ht="15.75">
      <c r="A169" t="s">
        <v>186</v>
      </c>
      <c r="B169" s="14" t="s">
        <v>403</v>
      </c>
      <c r="C169">
        <v>5440000</v>
      </c>
      <c r="F169" s="16"/>
      <c r="G169" s="16">
        <v>538000</v>
      </c>
      <c r="H169" s="16" t="s">
        <v>187</v>
      </c>
      <c r="I169" s="16" t="s">
        <v>405</v>
      </c>
    </row>
    <row r="170" spans="1:9" ht="12.75">
      <c r="A170" t="s">
        <v>18</v>
      </c>
      <c r="B170" t="s">
        <v>404</v>
      </c>
      <c r="C170">
        <v>2052000</v>
      </c>
      <c r="F170" s="17"/>
      <c r="G170" s="19">
        <v>9331000</v>
      </c>
      <c r="H170" s="17" t="s">
        <v>188</v>
      </c>
      <c r="I170" s="17" t="s">
        <v>406</v>
      </c>
    </row>
    <row r="171" spans="1:9" ht="15.75">
      <c r="A171" t="s">
        <v>187</v>
      </c>
      <c r="B171" t="s">
        <v>405</v>
      </c>
      <c r="C171">
        <v>552267</v>
      </c>
      <c r="F171" s="16"/>
      <c r="G171" s="16">
        <v>49991000</v>
      </c>
      <c r="H171" s="16" t="s">
        <v>11</v>
      </c>
      <c r="I171" s="16" t="s">
        <v>407</v>
      </c>
    </row>
    <row r="172" spans="1:9" ht="15.75">
      <c r="A172" t="s">
        <v>188</v>
      </c>
      <c r="B172" t="s">
        <v>406</v>
      </c>
      <c r="C172">
        <v>9556873</v>
      </c>
      <c r="F172" s="16"/>
      <c r="G172" s="16">
        <v>48875000</v>
      </c>
      <c r="H172" s="16" t="s">
        <v>466</v>
      </c>
      <c r="I172" s="16" t="s">
        <v>408</v>
      </c>
    </row>
    <row r="173" spans="1:9" ht="15.75">
      <c r="A173" t="s">
        <v>11</v>
      </c>
      <c r="B173" t="s">
        <v>407</v>
      </c>
      <c r="C173">
        <v>50586757</v>
      </c>
      <c r="F173" s="16"/>
      <c r="G173" s="16">
        <v>46071000</v>
      </c>
      <c r="H173" s="16" t="s">
        <v>29</v>
      </c>
      <c r="I173" s="16" t="s">
        <v>409</v>
      </c>
    </row>
    <row r="174" spans="1:9" ht="15.75">
      <c r="A174" t="s">
        <v>189</v>
      </c>
      <c r="B174" t="e">
        <v>#N/A</v>
      </c>
      <c r="C174">
        <v>10314021</v>
      </c>
      <c r="F174" s="16"/>
      <c r="G174" s="16">
        <v>20860000</v>
      </c>
      <c r="H174" s="16" t="s">
        <v>190</v>
      </c>
      <c r="I174" s="16" t="s">
        <v>410</v>
      </c>
    </row>
    <row r="175" spans="1:9" ht="15.75">
      <c r="A175" t="s">
        <v>29</v>
      </c>
      <c r="B175" t="s">
        <v>409</v>
      </c>
      <c r="C175">
        <v>46235000</v>
      </c>
      <c r="F175" s="16"/>
      <c r="G175" s="16">
        <v>43552000</v>
      </c>
      <c r="H175" s="16" t="s">
        <v>195</v>
      </c>
      <c r="I175" s="16" t="s">
        <v>411</v>
      </c>
    </row>
    <row r="176" spans="1:9" ht="12.75">
      <c r="A176" t="s">
        <v>190</v>
      </c>
      <c r="B176" t="s">
        <v>410</v>
      </c>
      <c r="C176">
        <v>20869000</v>
      </c>
      <c r="F176" s="17"/>
      <c r="G176" s="19">
        <v>525000</v>
      </c>
      <c r="H176" s="17" t="s">
        <v>467</v>
      </c>
      <c r="I176" s="17" t="s">
        <v>412</v>
      </c>
    </row>
    <row r="177" spans="1:9" ht="15.75">
      <c r="A177" t="s">
        <v>191</v>
      </c>
      <c r="B177" t="e">
        <v>#N/A</v>
      </c>
      <c r="C177">
        <v>53051</v>
      </c>
      <c r="F177" s="16"/>
      <c r="G177" s="16">
        <v>1056000</v>
      </c>
      <c r="H177" s="16" t="s">
        <v>197</v>
      </c>
      <c r="I177" s="16" t="s">
        <v>413</v>
      </c>
    </row>
    <row r="178" spans="1:9" ht="15.75">
      <c r="A178" t="s">
        <v>192</v>
      </c>
      <c r="B178" t="e">
        <v>#N/A</v>
      </c>
      <c r="C178">
        <v>176000</v>
      </c>
      <c r="F178" s="16"/>
      <c r="G178" s="16">
        <v>9378000</v>
      </c>
      <c r="H178" s="16" t="s">
        <v>31</v>
      </c>
      <c r="I178" s="16" t="s">
        <v>414</v>
      </c>
    </row>
    <row r="179" spans="1:9" ht="15.75">
      <c r="A179" t="s">
        <v>193</v>
      </c>
      <c r="B179" t="e">
        <v>#N/A</v>
      </c>
      <c r="C179">
        <v>30615</v>
      </c>
      <c r="F179" s="16"/>
      <c r="G179" s="16">
        <v>7826000</v>
      </c>
      <c r="H179" s="16" t="s">
        <v>198</v>
      </c>
      <c r="I179" s="16" t="s">
        <v>415</v>
      </c>
    </row>
    <row r="180" spans="1:9" ht="12.75">
      <c r="A180" t="s">
        <v>194</v>
      </c>
      <c r="B180" t="e">
        <v>#N/A</v>
      </c>
      <c r="C180">
        <v>109365</v>
      </c>
      <c r="F180" s="17"/>
      <c r="G180" s="19">
        <v>20447000</v>
      </c>
      <c r="H180" s="17" t="s">
        <v>468</v>
      </c>
      <c r="I180" s="17" t="s">
        <v>416</v>
      </c>
    </row>
    <row r="181" spans="1:9" ht="15.75">
      <c r="A181" t="s">
        <v>195</v>
      </c>
      <c r="B181" t="s">
        <v>411</v>
      </c>
      <c r="C181">
        <v>34318385</v>
      </c>
      <c r="F181" s="16"/>
      <c r="G181" s="16">
        <v>23174528</v>
      </c>
      <c r="H181" s="16" t="s">
        <v>469</v>
      </c>
      <c r="I181" s="16" t="s">
        <v>417</v>
      </c>
    </row>
    <row r="182" spans="1:9" ht="15.75">
      <c r="A182" t="s">
        <v>196</v>
      </c>
      <c r="B182" s="14" t="s">
        <v>412</v>
      </c>
      <c r="C182">
        <v>529419</v>
      </c>
      <c r="F182" s="16"/>
      <c r="G182" s="16">
        <v>6879000</v>
      </c>
      <c r="H182" s="16" t="s">
        <v>200</v>
      </c>
      <c r="I182" s="16" t="s">
        <v>418</v>
      </c>
    </row>
    <row r="183" spans="1:9" ht="15.75">
      <c r="A183" t="s">
        <v>197</v>
      </c>
      <c r="B183" t="s">
        <v>413</v>
      </c>
      <c r="C183">
        <v>1067773</v>
      </c>
      <c r="F183" s="16"/>
      <c r="G183" s="16">
        <v>44841000</v>
      </c>
      <c r="H183" s="16" t="s">
        <v>201</v>
      </c>
      <c r="I183" s="16" t="s">
        <v>419</v>
      </c>
    </row>
    <row r="184" spans="1:9" ht="15.75">
      <c r="A184" t="s">
        <v>31</v>
      </c>
      <c r="B184" t="s">
        <v>414</v>
      </c>
      <c r="C184">
        <v>9453000</v>
      </c>
      <c r="F184" s="16"/>
      <c r="G184" s="16">
        <v>69122000</v>
      </c>
      <c r="H184" s="16" t="s">
        <v>32</v>
      </c>
      <c r="I184" s="16" t="s">
        <v>420</v>
      </c>
    </row>
    <row r="185" spans="1:9" ht="15.75">
      <c r="A185" t="s">
        <v>198</v>
      </c>
      <c r="B185" t="s">
        <v>415</v>
      </c>
      <c r="C185">
        <v>7907000</v>
      </c>
      <c r="F185" s="16"/>
      <c r="G185" s="16">
        <v>6028000</v>
      </c>
      <c r="H185" s="16" t="s">
        <v>203</v>
      </c>
      <c r="I185" s="16" t="s">
        <v>421</v>
      </c>
    </row>
    <row r="186" spans="1:9" ht="15.75">
      <c r="A186" t="s">
        <v>199</v>
      </c>
      <c r="B186" s="14" t="s">
        <v>416</v>
      </c>
      <c r="C186">
        <v>20820311</v>
      </c>
      <c r="F186" s="16"/>
      <c r="G186" s="16">
        <v>104000</v>
      </c>
      <c r="H186" s="16" t="s">
        <v>204</v>
      </c>
      <c r="I186" s="16" t="s">
        <v>422</v>
      </c>
    </row>
    <row r="187" spans="1:9" ht="15.75">
      <c r="A187" t="s">
        <v>200</v>
      </c>
      <c r="B187" t="s">
        <v>418</v>
      </c>
      <c r="C187">
        <v>6976958</v>
      </c>
      <c r="F187" s="16"/>
      <c r="G187" s="16">
        <v>1341000</v>
      </c>
      <c r="H187" s="16" t="s">
        <v>205</v>
      </c>
      <c r="I187" s="16" t="s">
        <v>423</v>
      </c>
    </row>
    <row r="188" spans="1:9" ht="15.75">
      <c r="A188" t="s">
        <v>201</v>
      </c>
      <c r="B188" t="s">
        <v>419</v>
      </c>
      <c r="C188">
        <v>46218486</v>
      </c>
      <c r="F188" s="16"/>
      <c r="G188" s="16">
        <v>10549000</v>
      </c>
      <c r="H188" s="16" t="s">
        <v>206</v>
      </c>
      <c r="I188" s="16" t="s">
        <v>424</v>
      </c>
    </row>
    <row r="189" spans="1:9" ht="15.75">
      <c r="A189" t="s">
        <v>32</v>
      </c>
      <c r="B189" t="s">
        <v>420</v>
      </c>
      <c r="C189">
        <v>69518555</v>
      </c>
      <c r="F189" s="16"/>
      <c r="G189" s="16">
        <v>72752000</v>
      </c>
      <c r="H189" s="16" t="s">
        <v>207</v>
      </c>
      <c r="I189" s="16" t="s">
        <v>425</v>
      </c>
    </row>
    <row r="190" spans="1:9" ht="15.75">
      <c r="A190" t="s">
        <v>202</v>
      </c>
      <c r="B190" t="e">
        <v>#N/A</v>
      </c>
      <c r="C190">
        <v>1175880</v>
      </c>
      <c r="F190" s="16"/>
      <c r="G190" s="16">
        <v>5042000</v>
      </c>
      <c r="H190" s="16" t="s">
        <v>208</v>
      </c>
      <c r="I190" s="16" t="s">
        <v>426</v>
      </c>
    </row>
    <row r="191" spans="1:9" ht="15.75">
      <c r="A191" t="s">
        <v>203</v>
      </c>
      <c r="B191" t="s">
        <v>421</v>
      </c>
      <c r="C191">
        <v>6154813</v>
      </c>
      <c r="F191" s="16"/>
      <c r="G191" s="16">
        <v>9827</v>
      </c>
      <c r="H191" s="16" t="s">
        <v>210</v>
      </c>
      <c r="I191" s="16" t="s">
        <v>427</v>
      </c>
    </row>
    <row r="192" spans="1:9" ht="15.75">
      <c r="A192" t="s">
        <v>204</v>
      </c>
      <c r="B192" t="s">
        <v>422</v>
      </c>
      <c r="C192">
        <v>104509</v>
      </c>
      <c r="F192" s="16"/>
      <c r="G192" s="16">
        <v>33424000</v>
      </c>
      <c r="H192" s="16" t="s">
        <v>211</v>
      </c>
      <c r="I192" s="16" t="s">
        <v>428</v>
      </c>
    </row>
    <row r="193" spans="1:9" ht="15.75">
      <c r="A193" t="s">
        <v>205</v>
      </c>
      <c r="B193" t="s">
        <v>423</v>
      </c>
      <c r="C193">
        <v>1346350</v>
      </c>
      <c r="F193" s="16"/>
      <c r="G193" s="16">
        <v>62232000</v>
      </c>
      <c r="H193" s="16" t="s">
        <v>470</v>
      </c>
      <c r="I193" s="16" t="s">
        <v>429</v>
      </c>
    </row>
    <row r="194" spans="1:9" ht="15.75">
      <c r="A194" t="s">
        <v>206</v>
      </c>
      <c r="B194" t="s">
        <v>424</v>
      </c>
      <c r="C194">
        <v>10673800</v>
      </c>
      <c r="F194" s="16"/>
      <c r="G194" s="16">
        <v>45871000</v>
      </c>
      <c r="H194" s="16" t="s">
        <v>10</v>
      </c>
      <c r="I194" s="16" t="s">
        <v>430</v>
      </c>
    </row>
    <row r="195" spans="1:9" ht="15.75">
      <c r="A195" t="s">
        <v>207</v>
      </c>
      <c r="B195" t="s">
        <v>425</v>
      </c>
      <c r="C195">
        <v>73639596</v>
      </c>
      <c r="F195" s="16"/>
      <c r="G195" s="16">
        <v>7512000</v>
      </c>
      <c r="H195" s="16" t="s">
        <v>212</v>
      </c>
      <c r="I195" s="16" t="s">
        <v>431</v>
      </c>
    </row>
    <row r="196" spans="1:9" ht="15.75">
      <c r="A196" t="s">
        <v>208</v>
      </c>
      <c r="B196" t="s">
        <v>426</v>
      </c>
      <c r="C196">
        <v>5105301</v>
      </c>
      <c r="F196" s="16"/>
      <c r="G196" s="16">
        <v>3357000</v>
      </c>
      <c r="H196" s="16" t="s">
        <v>214</v>
      </c>
      <c r="I196" s="16" t="s">
        <v>432</v>
      </c>
    </row>
    <row r="197" spans="1:9" ht="15.75">
      <c r="A197" t="s">
        <v>209</v>
      </c>
      <c r="B197" t="e">
        <v>#N/A</v>
      </c>
      <c r="C197">
        <v>39184</v>
      </c>
      <c r="F197" s="16"/>
      <c r="G197" s="16">
        <v>309349000</v>
      </c>
      <c r="H197" s="16" t="s">
        <v>471</v>
      </c>
      <c r="I197" s="16" t="s">
        <v>433</v>
      </c>
    </row>
    <row r="198" spans="1:9" ht="15.75">
      <c r="A198" t="s">
        <v>210</v>
      </c>
      <c r="B198" t="s">
        <v>427</v>
      </c>
      <c r="C198">
        <v>9847</v>
      </c>
      <c r="F198" s="16"/>
      <c r="G198" s="16">
        <v>28228000</v>
      </c>
      <c r="H198" s="16" t="s">
        <v>43</v>
      </c>
      <c r="I198" s="16" t="s">
        <v>434</v>
      </c>
    </row>
    <row r="199" spans="1:9" ht="15.75">
      <c r="A199" t="s">
        <v>211</v>
      </c>
      <c r="B199" t="s">
        <v>428</v>
      </c>
      <c r="C199">
        <v>34509205</v>
      </c>
      <c r="F199" s="16"/>
      <c r="G199" s="16">
        <v>240000</v>
      </c>
      <c r="H199" s="16" t="s">
        <v>215</v>
      </c>
      <c r="I199" s="16" t="s">
        <v>435</v>
      </c>
    </row>
    <row r="200" spans="1:9" ht="15.75">
      <c r="A200" t="s">
        <v>10</v>
      </c>
      <c r="B200" t="s">
        <v>430</v>
      </c>
      <c r="C200">
        <v>45706100</v>
      </c>
      <c r="F200" s="16"/>
      <c r="G200" s="16">
        <v>28834000</v>
      </c>
      <c r="H200" s="16" t="s">
        <v>19</v>
      </c>
      <c r="I200" s="16" t="s">
        <v>436</v>
      </c>
    </row>
    <row r="201" spans="1:9" ht="15.75">
      <c r="A201" t="s">
        <v>212</v>
      </c>
      <c r="B201" t="s">
        <v>431</v>
      </c>
      <c r="C201">
        <v>7890924</v>
      </c>
      <c r="F201" s="16"/>
      <c r="G201" s="16">
        <v>86928000</v>
      </c>
      <c r="H201" s="16" t="s">
        <v>216</v>
      </c>
      <c r="I201" s="16" t="s">
        <v>437</v>
      </c>
    </row>
    <row r="202" spans="1:9" ht="12.75">
      <c r="A202" t="s">
        <v>213</v>
      </c>
      <c r="B202" s="14" t="s">
        <v>429</v>
      </c>
      <c r="C202">
        <v>62641000</v>
      </c>
      <c r="F202" s="17"/>
      <c r="G202" s="19">
        <v>110000</v>
      </c>
      <c r="H202" s="17" t="s">
        <v>472</v>
      </c>
      <c r="I202" s="17" t="s">
        <v>438</v>
      </c>
    </row>
    <row r="203" spans="1:9" ht="15.75">
      <c r="A203" t="s">
        <v>45</v>
      </c>
      <c r="B203" s="14" t="s">
        <v>433</v>
      </c>
      <c r="C203">
        <v>311591917</v>
      </c>
      <c r="F203" s="16"/>
      <c r="G203" s="16">
        <v>24053000</v>
      </c>
      <c r="H203" s="16" t="s">
        <v>473</v>
      </c>
      <c r="I203" s="16" t="s">
        <v>439</v>
      </c>
    </row>
    <row r="204" spans="1:9" ht="15.75">
      <c r="A204" t="s">
        <v>214</v>
      </c>
      <c r="B204" t="s">
        <v>432</v>
      </c>
      <c r="C204">
        <v>3368595</v>
      </c>
      <c r="F204" s="16"/>
      <c r="G204" s="16">
        <v>12927000</v>
      </c>
      <c r="H204" s="16" t="s">
        <v>220</v>
      </c>
      <c r="I204" s="16" t="s">
        <v>440</v>
      </c>
    </row>
    <row r="205" spans="1:9" ht="15.75">
      <c r="A205" t="s">
        <v>43</v>
      </c>
      <c r="B205" t="s">
        <v>434</v>
      </c>
      <c r="C205">
        <v>29341200</v>
      </c>
      <c r="F205" s="16"/>
      <c r="G205" s="16">
        <v>12571000</v>
      </c>
      <c r="H205" s="16" t="s">
        <v>221</v>
      </c>
      <c r="I205" s="16" t="s">
        <v>441</v>
      </c>
    </row>
    <row r="206" spans="1:3" ht="12.75">
      <c r="A206" t="s">
        <v>215</v>
      </c>
      <c r="B206" t="s">
        <v>435</v>
      </c>
      <c r="C206">
        <v>245619</v>
      </c>
    </row>
    <row r="207" spans="1:3" ht="12.75">
      <c r="A207" t="s">
        <v>19</v>
      </c>
      <c r="B207" t="s">
        <v>436</v>
      </c>
      <c r="C207">
        <v>29278000</v>
      </c>
    </row>
    <row r="208" spans="1:3" ht="12.75">
      <c r="A208" t="s">
        <v>216</v>
      </c>
      <c r="B208" t="s">
        <v>437</v>
      </c>
      <c r="C208">
        <v>87840000</v>
      </c>
    </row>
    <row r="209" spans="1:3" ht="12.75">
      <c r="A209" t="s">
        <v>217</v>
      </c>
      <c r="B209" s="14" t="s">
        <v>438</v>
      </c>
      <c r="C209">
        <v>109666</v>
      </c>
    </row>
    <row r="210" spans="1:3" ht="12.75">
      <c r="A210" t="s">
        <v>218</v>
      </c>
      <c r="B210" t="e">
        <v>#N/A</v>
      </c>
      <c r="C210">
        <v>4019433</v>
      </c>
    </row>
    <row r="211" spans="1:3" ht="12.75">
      <c r="A211" t="s">
        <v>219</v>
      </c>
      <c r="B211" s="14" t="s">
        <v>439</v>
      </c>
      <c r="C211">
        <v>24799880</v>
      </c>
    </row>
    <row r="212" spans="1:3" ht="12.75">
      <c r="A212" t="s">
        <v>220</v>
      </c>
      <c r="B212" t="s">
        <v>440</v>
      </c>
      <c r="C212">
        <v>13474959</v>
      </c>
    </row>
    <row r="213" spans="1:3" ht="12.75">
      <c r="A213" t="s">
        <v>221</v>
      </c>
      <c r="B213" t="s">
        <v>441</v>
      </c>
      <c r="C213">
        <v>12754378</v>
      </c>
    </row>
    <row r="214" spans="1:3" ht="12.75">
      <c r="A214" t="s">
        <v>102</v>
      </c>
      <c r="B214" t="s">
        <v>301</v>
      </c>
      <c r="C214" s="12">
        <v>84320987</v>
      </c>
    </row>
    <row r="217" spans="1:3" ht="15.75">
      <c r="A217" s="16"/>
      <c r="C217" s="16"/>
    </row>
    <row r="218" spans="1:3" ht="15.75">
      <c r="A218" s="16" t="s">
        <v>236</v>
      </c>
      <c r="B218" s="16" t="s">
        <v>300</v>
      </c>
      <c r="C218" s="16">
        <v>1340000</v>
      </c>
    </row>
    <row r="219" spans="1:3" ht="15.75">
      <c r="A219" s="16" t="s">
        <v>469</v>
      </c>
      <c r="B219" s="16" t="s">
        <v>417</v>
      </c>
      <c r="C219" s="16">
        <v>23174528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225"/>
  <sheetViews>
    <sheetView zoomScalePageLayoutView="0" workbookViewId="0" topLeftCell="A52">
      <selection activeCell="A2" sqref="A2:F86"/>
    </sheetView>
  </sheetViews>
  <sheetFormatPr defaultColWidth="9.140625" defaultRowHeight="12.75"/>
  <cols>
    <col min="1" max="1" width="6.421875" style="1" customWidth="1"/>
    <col min="2" max="2" width="14.28125" style="1" bestFit="1" customWidth="1"/>
    <col min="3" max="6" width="9.140625" style="1" customWidth="1"/>
    <col min="7" max="7" width="14.28125" style="1" bestFit="1" customWidth="1"/>
    <col min="8" max="9" width="15.00390625" style="18" customWidth="1"/>
    <col min="10" max="10" width="12.28125" style="18" customWidth="1"/>
    <col min="11" max="14" width="15.00390625" style="26" customWidth="1"/>
    <col min="15" max="15" width="12.28125" style="18" customWidth="1"/>
    <col min="16" max="16" width="15.00390625" style="18" customWidth="1"/>
    <col min="18" max="19" width="15.00390625" style="18" customWidth="1"/>
    <col min="20" max="23" width="15.00390625" style="26" customWidth="1"/>
  </cols>
  <sheetData>
    <row r="1" spans="1:23" ht="15.75">
      <c r="A1" s="15" t="s">
        <v>237</v>
      </c>
      <c r="B1" s="8" t="s">
        <v>48</v>
      </c>
      <c r="C1" s="4" t="s">
        <v>0</v>
      </c>
      <c r="D1" s="4" t="s">
        <v>1</v>
      </c>
      <c r="E1" s="4" t="s">
        <v>2</v>
      </c>
      <c r="F1" s="4" t="s">
        <v>49</v>
      </c>
      <c r="G1" s="8"/>
      <c r="H1" s="22" t="s">
        <v>442</v>
      </c>
      <c r="I1" s="22" t="s">
        <v>237</v>
      </c>
      <c r="J1" s="15"/>
      <c r="K1" s="23" t="s">
        <v>0</v>
      </c>
      <c r="L1" s="23" t="s">
        <v>1</v>
      </c>
      <c r="M1" s="23" t="s">
        <v>2</v>
      </c>
      <c r="N1" s="23" t="s">
        <v>49</v>
      </c>
      <c r="O1" s="15"/>
      <c r="P1" s="22" t="s">
        <v>237</v>
      </c>
      <c r="Q1" s="21" t="s">
        <v>476</v>
      </c>
      <c r="R1" s="22"/>
      <c r="S1" s="22"/>
      <c r="T1" s="23"/>
      <c r="U1" s="23"/>
      <c r="V1" s="23"/>
      <c r="W1" s="23"/>
    </row>
    <row r="2" spans="1:23" ht="15.75">
      <c r="A2" s="1" t="s">
        <v>433</v>
      </c>
      <c r="B2" s="1" t="s">
        <v>45</v>
      </c>
      <c r="C2" s="1">
        <v>46</v>
      </c>
      <c r="D2" s="1">
        <v>29</v>
      </c>
      <c r="E2" s="1">
        <v>29</v>
      </c>
      <c r="F2" s="1">
        <v>104</v>
      </c>
      <c r="H2" s="16" t="s">
        <v>471</v>
      </c>
      <c r="I2" s="16" t="s">
        <v>433</v>
      </c>
      <c r="J2" s="16" t="s">
        <v>45</v>
      </c>
      <c r="K2" s="24">
        <v>46</v>
      </c>
      <c r="L2" s="24">
        <v>29</v>
      </c>
      <c r="M2" s="24">
        <v>29</v>
      </c>
      <c r="N2" s="24">
        <v>104</v>
      </c>
      <c r="O2" s="16" t="s">
        <v>45</v>
      </c>
      <c r="P2" s="16" t="s">
        <v>433</v>
      </c>
      <c r="R2" s="16"/>
      <c r="S2" s="16"/>
      <c r="T2" s="24"/>
      <c r="U2" s="24"/>
      <c r="V2" s="24"/>
      <c r="W2" s="24"/>
    </row>
    <row r="3" spans="1:23" ht="15.75">
      <c r="A3" s="1" t="s">
        <v>279</v>
      </c>
      <c r="B3" s="1" t="s">
        <v>44</v>
      </c>
      <c r="C3" s="1">
        <v>38</v>
      </c>
      <c r="D3" s="1">
        <v>27</v>
      </c>
      <c r="E3" s="1">
        <v>22</v>
      </c>
      <c r="F3" s="1">
        <v>87</v>
      </c>
      <c r="H3" s="16" t="s">
        <v>44</v>
      </c>
      <c r="I3" s="16" t="s">
        <v>279</v>
      </c>
      <c r="J3" s="16" t="s">
        <v>44</v>
      </c>
      <c r="K3" s="24">
        <v>38</v>
      </c>
      <c r="L3" s="24">
        <v>27</v>
      </c>
      <c r="M3" s="24">
        <v>22</v>
      </c>
      <c r="N3" s="24">
        <v>87</v>
      </c>
      <c r="O3" s="16" t="s">
        <v>44</v>
      </c>
      <c r="P3" s="16" t="s">
        <v>279</v>
      </c>
      <c r="R3" s="16"/>
      <c r="S3" s="16"/>
      <c r="T3" s="24"/>
      <c r="U3" s="24"/>
      <c r="V3" s="24"/>
      <c r="W3" s="24"/>
    </row>
    <row r="4" spans="1:23" ht="15.75">
      <c r="A4" s="1" t="s">
        <v>429</v>
      </c>
      <c r="B4" s="11" t="s">
        <v>8</v>
      </c>
      <c r="C4" s="9">
        <v>29</v>
      </c>
      <c r="D4" s="9">
        <v>17</v>
      </c>
      <c r="E4" s="9">
        <v>19</v>
      </c>
      <c r="F4" s="9">
        <v>65</v>
      </c>
      <c r="G4" s="11"/>
      <c r="H4" s="16" t="s">
        <v>470</v>
      </c>
      <c r="I4" s="16" t="s">
        <v>429</v>
      </c>
      <c r="J4" s="16" t="s">
        <v>8</v>
      </c>
      <c r="K4" s="24">
        <v>29</v>
      </c>
      <c r="L4" s="24">
        <v>17</v>
      </c>
      <c r="M4" s="24">
        <v>19</v>
      </c>
      <c r="N4" s="24">
        <v>65</v>
      </c>
      <c r="O4" s="16" t="s">
        <v>8</v>
      </c>
      <c r="P4" s="16" t="s">
        <v>429</v>
      </c>
      <c r="R4" s="16"/>
      <c r="S4" s="16"/>
      <c r="T4" s="24"/>
      <c r="U4" s="24"/>
      <c r="V4" s="24"/>
      <c r="W4" s="24"/>
    </row>
    <row r="5" spans="1:23" ht="15.75">
      <c r="A5" s="1" t="s">
        <v>389</v>
      </c>
      <c r="B5" s="1" t="s">
        <v>176</v>
      </c>
      <c r="C5" s="1">
        <v>24</v>
      </c>
      <c r="D5" s="1">
        <v>25</v>
      </c>
      <c r="E5" s="1">
        <v>33</v>
      </c>
      <c r="F5" s="1">
        <v>82</v>
      </c>
      <c r="H5" s="16" t="s">
        <v>462</v>
      </c>
      <c r="I5" s="16" t="s">
        <v>389</v>
      </c>
      <c r="J5" s="16" t="s">
        <v>176</v>
      </c>
      <c r="K5" s="24">
        <v>24</v>
      </c>
      <c r="L5" s="24">
        <v>25</v>
      </c>
      <c r="M5" s="24">
        <v>33</v>
      </c>
      <c r="N5" s="24">
        <v>82</v>
      </c>
      <c r="O5" s="16" t="s">
        <v>176</v>
      </c>
      <c r="P5" s="16" t="s">
        <v>389</v>
      </c>
      <c r="R5" s="16"/>
      <c r="S5" s="16"/>
      <c r="T5" s="24"/>
      <c r="U5" s="24"/>
      <c r="V5" s="24"/>
      <c r="W5" s="24"/>
    </row>
    <row r="6" spans="1:23" ht="15.75">
      <c r="A6" s="1" t="s">
        <v>408</v>
      </c>
      <c r="B6" s="1" t="s">
        <v>130</v>
      </c>
      <c r="C6" s="1">
        <v>13</v>
      </c>
      <c r="D6" s="1">
        <v>8</v>
      </c>
      <c r="E6" s="1">
        <v>7</v>
      </c>
      <c r="F6" s="1">
        <v>28</v>
      </c>
      <c r="H6" s="16" t="s">
        <v>466</v>
      </c>
      <c r="I6" s="16" t="s">
        <v>408</v>
      </c>
      <c r="J6" s="16" t="s">
        <v>130</v>
      </c>
      <c r="K6" s="24">
        <v>13</v>
      </c>
      <c r="L6" s="24">
        <v>8</v>
      </c>
      <c r="M6" s="24">
        <v>7</v>
      </c>
      <c r="N6" s="24">
        <v>28</v>
      </c>
      <c r="O6" s="16" t="s">
        <v>130</v>
      </c>
      <c r="P6" s="16" t="s">
        <v>408</v>
      </c>
      <c r="R6" s="16"/>
      <c r="S6" s="16"/>
      <c r="T6" s="24"/>
      <c r="U6" s="24"/>
      <c r="V6" s="24"/>
      <c r="W6" s="24"/>
    </row>
    <row r="7" spans="1:23" ht="15.75">
      <c r="A7" s="1" t="s">
        <v>308</v>
      </c>
      <c r="B7" s="1" t="s">
        <v>4</v>
      </c>
      <c r="C7" s="1">
        <v>11</v>
      </c>
      <c r="D7" s="1">
        <v>19</v>
      </c>
      <c r="E7" s="1">
        <v>14</v>
      </c>
      <c r="F7" s="1">
        <v>44</v>
      </c>
      <c r="H7" s="16" t="s">
        <v>4</v>
      </c>
      <c r="I7" s="16" t="s">
        <v>308</v>
      </c>
      <c r="J7" s="16" t="s">
        <v>4</v>
      </c>
      <c r="K7" s="24">
        <v>11</v>
      </c>
      <c r="L7" s="24">
        <v>19</v>
      </c>
      <c r="M7" s="24">
        <v>14</v>
      </c>
      <c r="N7" s="24">
        <v>44</v>
      </c>
      <c r="O7" s="16" t="s">
        <v>4</v>
      </c>
      <c r="P7" s="16" t="s">
        <v>308</v>
      </c>
      <c r="R7" s="16"/>
      <c r="S7" s="16"/>
      <c r="T7" s="24"/>
      <c r="U7" s="24"/>
      <c r="V7" s="24"/>
      <c r="W7" s="24"/>
    </row>
    <row r="8" spans="1:23" ht="15.75">
      <c r="A8" s="1" t="s">
        <v>304</v>
      </c>
      <c r="B8" s="1" t="s">
        <v>3</v>
      </c>
      <c r="C8" s="1">
        <v>11</v>
      </c>
      <c r="D8" s="1">
        <v>11</v>
      </c>
      <c r="E8" s="1">
        <v>12</v>
      </c>
      <c r="F8" s="1">
        <v>34</v>
      </c>
      <c r="H8" s="16" t="s">
        <v>3</v>
      </c>
      <c r="I8" s="16" t="s">
        <v>304</v>
      </c>
      <c r="J8" s="16" t="s">
        <v>3</v>
      </c>
      <c r="K8" s="24">
        <v>11</v>
      </c>
      <c r="L8" s="24">
        <v>11</v>
      </c>
      <c r="M8" s="24">
        <v>12</v>
      </c>
      <c r="N8" s="24">
        <v>34</v>
      </c>
      <c r="O8" s="16" t="s">
        <v>3</v>
      </c>
      <c r="P8" s="16" t="s">
        <v>304</v>
      </c>
      <c r="R8" s="16"/>
      <c r="S8" s="16"/>
      <c r="T8" s="24"/>
      <c r="U8" s="24"/>
      <c r="V8" s="24"/>
      <c r="W8" s="24"/>
    </row>
    <row r="9" spans="1:23" ht="15.75">
      <c r="A9" s="1" t="s">
        <v>328</v>
      </c>
      <c r="B9" s="1" t="s">
        <v>5</v>
      </c>
      <c r="C9" s="1">
        <v>8</v>
      </c>
      <c r="D9" s="1">
        <v>9</v>
      </c>
      <c r="E9" s="1">
        <v>11</v>
      </c>
      <c r="F9" s="1">
        <v>28</v>
      </c>
      <c r="H9" s="16" t="s">
        <v>5</v>
      </c>
      <c r="I9" s="16" t="s">
        <v>328</v>
      </c>
      <c r="J9" s="16" t="s">
        <v>5</v>
      </c>
      <c r="K9" s="24">
        <v>8</v>
      </c>
      <c r="L9" s="24">
        <v>9</v>
      </c>
      <c r="M9" s="24">
        <v>11</v>
      </c>
      <c r="N9" s="24">
        <v>28</v>
      </c>
      <c r="O9" s="16" t="s">
        <v>5</v>
      </c>
      <c r="P9" s="16" t="s">
        <v>328</v>
      </c>
      <c r="R9" s="16"/>
      <c r="S9" s="16"/>
      <c r="T9" s="24"/>
      <c r="U9" s="24"/>
      <c r="V9" s="24"/>
      <c r="W9" s="24"/>
    </row>
    <row r="10" spans="1:23" ht="15.75">
      <c r="A10" s="1" t="s">
        <v>320</v>
      </c>
      <c r="B10" s="1" t="s">
        <v>9</v>
      </c>
      <c r="C10" s="1">
        <v>8</v>
      </c>
      <c r="D10" s="1">
        <v>4</v>
      </c>
      <c r="E10" s="1">
        <v>5</v>
      </c>
      <c r="F10" s="1">
        <v>17</v>
      </c>
      <c r="H10" s="16" t="s">
        <v>9</v>
      </c>
      <c r="I10" s="16" t="s">
        <v>320</v>
      </c>
      <c r="J10" s="16" t="s">
        <v>9</v>
      </c>
      <c r="K10" s="24">
        <v>8</v>
      </c>
      <c r="L10" s="24">
        <v>4</v>
      </c>
      <c r="M10" s="24">
        <v>5</v>
      </c>
      <c r="N10" s="24">
        <v>17</v>
      </c>
      <c r="O10" s="16" t="s">
        <v>9</v>
      </c>
      <c r="P10" s="16" t="s">
        <v>320</v>
      </c>
      <c r="R10" s="16"/>
      <c r="S10" s="16"/>
      <c r="T10" s="24"/>
      <c r="U10" s="24"/>
      <c r="V10" s="24"/>
      <c r="W10" s="24"/>
    </row>
    <row r="11" spans="1:23" ht="15.75">
      <c r="A11" s="1" t="s">
        <v>248</v>
      </c>
      <c r="B11" s="1" t="s">
        <v>12</v>
      </c>
      <c r="C11" s="1">
        <v>7</v>
      </c>
      <c r="D11" s="1">
        <v>16</v>
      </c>
      <c r="E11" s="1">
        <v>12</v>
      </c>
      <c r="F11" s="1">
        <v>35</v>
      </c>
      <c r="H11" s="16" t="s">
        <v>12</v>
      </c>
      <c r="I11" s="16" t="s">
        <v>248</v>
      </c>
      <c r="J11" s="16" t="s">
        <v>12</v>
      </c>
      <c r="K11" s="24">
        <v>7</v>
      </c>
      <c r="L11" s="24">
        <v>16</v>
      </c>
      <c r="M11" s="24">
        <v>12</v>
      </c>
      <c r="N11" s="24">
        <v>35</v>
      </c>
      <c r="O11" s="16" t="s">
        <v>12</v>
      </c>
      <c r="P11" s="16" t="s">
        <v>248</v>
      </c>
      <c r="R11" s="16"/>
      <c r="S11" s="16"/>
      <c r="T11" s="24"/>
      <c r="U11" s="24"/>
      <c r="V11" s="24"/>
      <c r="W11" s="24"/>
    </row>
    <row r="12" spans="1:23" ht="15.75">
      <c r="A12" s="1" t="s">
        <v>331</v>
      </c>
      <c r="B12" s="1" t="s">
        <v>7</v>
      </c>
      <c r="C12" s="1">
        <v>7</v>
      </c>
      <c r="D12" s="1">
        <v>14</v>
      </c>
      <c r="E12" s="1">
        <v>17</v>
      </c>
      <c r="F12" s="1">
        <v>38</v>
      </c>
      <c r="H12" s="16" t="s">
        <v>7</v>
      </c>
      <c r="I12" s="16" t="s">
        <v>331</v>
      </c>
      <c r="J12" s="16" t="s">
        <v>7</v>
      </c>
      <c r="K12" s="24">
        <v>7</v>
      </c>
      <c r="L12" s="24">
        <v>14</v>
      </c>
      <c r="M12" s="24">
        <v>17</v>
      </c>
      <c r="N12" s="24">
        <v>38</v>
      </c>
      <c r="O12" s="16" t="s">
        <v>7</v>
      </c>
      <c r="P12" s="16" t="s">
        <v>331</v>
      </c>
      <c r="R12" s="16"/>
      <c r="S12" s="16"/>
      <c r="T12" s="24"/>
      <c r="U12" s="24"/>
      <c r="V12" s="24"/>
      <c r="W12" s="24"/>
    </row>
    <row r="13" spans="1:23" ht="15.75">
      <c r="A13" s="1" t="s">
        <v>333</v>
      </c>
      <c r="B13" s="1" t="s">
        <v>6</v>
      </c>
      <c r="C13" s="1">
        <v>7</v>
      </c>
      <c r="D13" s="1">
        <v>1</v>
      </c>
      <c r="E13" s="1">
        <v>5</v>
      </c>
      <c r="F13" s="1">
        <v>13</v>
      </c>
      <c r="H13" s="16" t="s">
        <v>6</v>
      </c>
      <c r="I13" s="16" t="s">
        <v>333</v>
      </c>
      <c r="J13" s="16" t="s">
        <v>6</v>
      </c>
      <c r="K13" s="24">
        <v>7</v>
      </c>
      <c r="L13" s="24">
        <v>1</v>
      </c>
      <c r="M13" s="24">
        <v>5</v>
      </c>
      <c r="N13" s="24">
        <v>13</v>
      </c>
      <c r="O13" s="16" t="s">
        <v>6</v>
      </c>
      <c r="P13" s="16" t="s">
        <v>333</v>
      </c>
      <c r="R13" s="16"/>
      <c r="S13" s="16"/>
      <c r="T13" s="24"/>
      <c r="U13" s="24"/>
      <c r="V13" s="24"/>
      <c r="W13" s="24"/>
    </row>
    <row r="14" spans="1:23" ht="15.75">
      <c r="A14" s="1" t="s">
        <v>368</v>
      </c>
      <c r="B14" s="1" t="s">
        <v>15</v>
      </c>
      <c r="C14" s="1">
        <v>6</v>
      </c>
      <c r="D14" s="1">
        <v>6</v>
      </c>
      <c r="E14" s="1">
        <v>8</v>
      </c>
      <c r="F14" s="1">
        <v>20</v>
      </c>
      <c r="H14" s="16" t="s">
        <v>15</v>
      </c>
      <c r="I14" s="16" t="s">
        <v>368</v>
      </c>
      <c r="J14" s="16" t="s">
        <v>15</v>
      </c>
      <c r="K14" s="24">
        <v>6</v>
      </c>
      <c r="L14" s="24">
        <v>6</v>
      </c>
      <c r="M14" s="24">
        <v>8</v>
      </c>
      <c r="N14" s="24">
        <v>20</v>
      </c>
      <c r="O14" s="16" t="s">
        <v>15</v>
      </c>
      <c r="P14" s="16" t="s">
        <v>368</v>
      </c>
      <c r="R14" s="16"/>
      <c r="S14" s="16"/>
      <c r="T14" s="24"/>
      <c r="U14" s="24"/>
      <c r="V14" s="24"/>
      <c r="W14" s="24"/>
    </row>
    <row r="15" spans="1:23" ht="15.75">
      <c r="A15" s="1" t="s">
        <v>430</v>
      </c>
      <c r="B15" s="1" t="s">
        <v>10</v>
      </c>
      <c r="C15" s="1">
        <v>6</v>
      </c>
      <c r="D15" s="1">
        <v>5</v>
      </c>
      <c r="E15" s="1">
        <v>9</v>
      </c>
      <c r="F15" s="1">
        <v>20</v>
      </c>
      <c r="H15" s="16" t="s">
        <v>10</v>
      </c>
      <c r="I15" s="16" t="s">
        <v>430</v>
      </c>
      <c r="J15" s="16" t="s">
        <v>10</v>
      </c>
      <c r="K15" s="24">
        <v>6</v>
      </c>
      <c r="L15" s="24">
        <v>5</v>
      </c>
      <c r="M15" s="24">
        <v>9</v>
      </c>
      <c r="N15" s="24">
        <v>20</v>
      </c>
      <c r="O15" s="16" t="s">
        <v>10</v>
      </c>
      <c r="P15" s="16" t="s">
        <v>430</v>
      </c>
      <c r="R15" s="16"/>
      <c r="S15" s="16"/>
      <c r="T15" s="24"/>
      <c r="U15" s="24"/>
      <c r="V15" s="24"/>
      <c r="W15" s="24"/>
    </row>
    <row r="16" spans="1:23" ht="15.75">
      <c r="A16" s="1" t="s">
        <v>286</v>
      </c>
      <c r="B16" s="1" t="s">
        <v>21</v>
      </c>
      <c r="C16" s="1">
        <v>5</v>
      </c>
      <c r="D16" s="1">
        <v>3</v>
      </c>
      <c r="E16" s="1">
        <v>6</v>
      </c>
      <c r="F16" s="1">
        <v>14</v>
      </c>
      <c r="H16" s="16" t="s">
        <v>21</v>
      </c>
      <c r="I16" s="16" t="s">
        <v>286</v>
      </c>
      <c r="J16" s="16" t="s">
        <v>21</v>
      </c>
      <c r="K16" s="24">
        <v>5</v>
      </c>
      <c r="L16" s="24">
        <v>3</v>
      </c>
      <c r="M16" s="24">
        <v>6</v>
      </c>
      <c r="N16" s="24">
        <v>14</v>
      </c>
      <c r="O16" s="16" t="s">
        <v>21</v>
      </c>
      <c r="P16" s="16" t="s">
        <v>286</v>
      </c>
      <c r="R16" s="16"/>
      <c r="S16" s="16"/>
      <c r="T16" s="24"/>
      <c r="U16" s="24"/>
      <c r="V16" s="24"/>
      <c r="W16" s="24"/>
    </row>
    <row r="17" spans="1:23" ht="15.75">
      <c r="A17" s="1" t="s">
        <v>369</v>
      </c>
      <c r="B17" s="1" t="s">
        <v>33</v>
      </c>
      <c r="C17" s="1">
        <v>5</v>
      </c>
      <c r="D17" s="1">
        <v>3</v>
      </c>
      <c r="E17" s="1">
        <v>5</v>
      </c>
      <c r="F17" s="1">
        <v>13</v>
      </c>
      <c r="H17" s="17" t="s">
        <v>33</v>
      </c>
      <c r="I17" s="17" t="s">
        <v>369</v>
      </c>
      <c r="J17" s="16" t="s">
        <v>33</v>
      </c>
      <c r="K17" s="25">
        <v>5</v>
      </c>
      <c r="L17" s="25">
        <v>3</v>
      </c>
      <c r="M17" s="25">
        <v>5</v>
      </c>
      <c r="N17" s="24">
        <v>13</v>
      </c>
      <c r="O17" s="16" t="s">
        <v>33</v>
      </c>
      <c r="P17" s="17" t="s">
        <v>369</v>
      </c>
      <c r="R17" s="17"/>
      <c r="S17" s="17"/>
      <c r="T17" s="25"/>
      <c r="U17" s="25"/>
      <c r="V17" s="25"/>
      <c r="W17" s="24"/>
    </row>
    <row r="18" spans="1:23" ht="15.75">
      <c r="A18" s="1" t="s">
        <v>324</v>
      </c>
      <c r="B18" s="1" t="s">
        <v>120</v>
      </c>
      <c r="C18" s="1">
        <v>4</v>
      </c>
      <c r="D18" s="1">
        <v>5</v>
      </c>
      <c r="E18" s="1">
        <v>3</v>
      </c>
      <c r="F18" s="1">
        <v>12</v>
      </c>
      <c r="H18" s="17" t="s">
        <v>453</v>
      </c>
      <c r="I18" s="17" t="s">
        <v>324</v>
      </c>
      <c r="J18" s="16" t="s">
        <v>120</v>
      </c>
      <c r="K18" s="24">
        <v>4</v>
      </c>
      <c r="L18" s="24">
        <v>5</v>
      </c>
      <c r="M18" s="24">
        <v>3</v>
      </c>
      <c r="N18" s="24">
        <v>12</v>
      </c>
      <c r="O18" s="16" t="s">
        <v>120</v>
      </c>
      <c r="P18" s="17" t="s">
        <v>324</v>
      </c>
      <c r="R18" s="17"/>
      <c r="S18" s="17"/>
      <c r="T18" s="24"/>
      <c r="U18" s="24"/>
      <c r="V18" s="24"/>
      <c r="W18" s="24"/>
    </row>
    <row r="19" spans="1:23" ht="15.75">
      <c r="A19" s="1" t="s">
        <v>330</v>
      </c>
      <c r="B19" s="1" t="s">
        <v>125</v>
      </c>
      <c r="C19" s="1">
        <v>4</v>
      </c>
      <c r="D19" s="1">
        <v>4</v>
      </c>
      <c r="E19" s="1">
        <v>4</v>
      </c>
      <c r="F19" s="1">
        <v>12</v>
      </c>
      <c r="H19" s="16" t="s">
        <v>125</v>
      </c>
      <c r="I19" s="16" t="s">
        <v>330</v>
      </c>
      <c r="J19" s="16" t="s">
        <v>125</v>
      </c>
      <c r="K19" s="24">
        <v>4</v>
      </c>
      <c r="L19" s="24">
        <v>4</v>
      </c>
      <c r="M19" s="24">
        <v>4</v>
      </c>
      <c r="N19" s="24">
        <v>12</v>
      </c>
      <c r="O19" s="16" t="s">
        <v>125</v>
      </c>
      <c r="P19" s="16" t="s">
        <v>330</v>
      </c>
      <c r="R19" s="16"/>
      <c r="S19" s="16"/>
      <c r="T19" s="24"/>
      <c r="U19" s="24"/>
      <c r="V19" s="24"/>
      <c r="W19" s="24"/>
    </row>
    <row r="20" spans="1:23" ht="15.75">
      <c r="A20" s="1" t="s">
        <v>288</v>
      </c>
      <c r="B20" s="1" t="s">
        <v>26</v>
      </c>
      <c r="C20" s="1">
        <v>4</v>
      </c>
      <c r="D20" s="1">
        <v>3</v>
      </c>
      <c r="E20" s="1">
        <v>3</v>
      </c>
      <c r="F20" s="1">
        <v>10</v>
      </c>
      <c r="H20" s="16" t="s">
        <v>26</v>
      </c>
      <c r="I20" s="16" t="s">
        <v>288</v>
      </c>
      <c r="J20" s="16" t="s">
        <v>26</v>
      </c>
      <c r="K20" s="24">
        <v>4</v>
      </c>
      <c r="L20" s="24">
        <v>3</v>
      </c>
      <c r="M20" s="24">
        <v>3</v>
      </c>
      <c r="N20" s="24">
        <v>10</v>
      </c>
      <c r="O20" s="16" t="s">
        <v>26</v>
      </c>
      <c r="P20" s="16" t="s">
        <v>288</v>
      </c>
      <c r="R20" s="16"/>
      <c r="S20" s="16"/>
      <c r="T20" s="24"/>
      <c r="U20" s="24"/>
      <c r="V20" s="24"/>
      <c r="W20" s="24"/>
    </row>
    <row r="21" spans="1:23" ht="15.75">
      <c r="A21" s="1" t="s">
        <v>373</v>
      </c>
      <c r="B21" s="1" t="s">
        <v>129</v>
      </c>
      <c r="C21" s="1">
        <v>4</v>
      </c>
      <c r="D21" s="1">
        <v>0</v>
      </c>
      <c r="E21" s="1">
        <v>2</v>
      </c>
      <c r="F21" s="1">
        <v>6</v>
      </c>
      <c r="H21" s="16" t="s">
        <v>460</v>
      </c>
      <c r="I21" s="16" t="s">
        <v>373</v>
      </c>
      <c r="J21" s="16" t="s">
        <v>129</v>
      </c>
      <c r="K21" s="24">
        <v>4</v>
      </c>
      <c r="L21" s="24">
        <v>0</v>
      </c>
      <c r="M21" s="24">
        <v>2</v>
      </c>
      <c r="N21" s="24">
        <v>6</v>
      </c>
      <c r="O21" s="16" t="s">
        <v>129</v>
      </c>
      <c r="P21" s="16" t="s">
        <v>373</v>
      </c>
      <c r="R21" s="16"/>
      <c r="S21" s="16"/>
      <c r="T21" s="24"/>
      <c r="U21" s="24"/>
      <c r="V21" s="24"/>
      <c r="W21" s="24"/>
    </row>
    <row r="22" spans="1:23" ht="15.75">
      <c r="A22" s="1" t="s">
        <v>409</v>
      </c>
      <c r="B22" s="1" t="s">
        <v>29</v>
      </c>
      <c r="C22" s="1">
        <v>3</v>
      </c>
      <c r="D22" s="1">
        <v>10</v>
      </c>
      <c r="E22" s="1">
        <v>4</v>
      </c>
      <c r="F22" s="1">
        <v>17</v>
      </c>
      <c r="H22" s="16" t="s">
        <v>29</v>
      </c>
      <c r="I22" s="16" t="s">
        <v>409</v>
      </c>
      <c r="J22" s="16" t="s">
        <v>29</v>
      </c>
      <c r="K22" s="24">
        <v>3</v>
      </c>
      <c r="L22" s="24">
        <v>10</v>
      </c>
      <c r="M22" s="24">
        <v>4</v>
      </c>
      <c r="N22" s="24">
        <v>17</v>
      </c>
      <c r="O22" s="16" t="s">
        <v>29</v>
      </c>
      <c r="P22" s="16" t="s">
        <v>409</v>
      </c>
      <c r="R22" s="16"/>
      <c r="S22" s="16"/>
      <c r="T22" s="24"/>
      <c r="U22" s="24"/>
      <c r="V22" s="24"/>
      <c r="W22" s="24"/>
    </row>
    <row r="23" spans="1:23" ht="15.75">
      <c r="A23" s="1" t="s">
        <v>264</v>
      </c>
      <c r="B23" s="1" t="s">
        <v>14</v>
      </c>
      <c r="C23" s="1">
        <v>3</v>
      </c>
      <c r="D23" s="1">
        <v>5</v>
      </c>
      <c r="E23" s="1">
        <v>9</v>
      </c>
      <c r="F23" s="1">
        <v>17</v>
      </c>
      <c r="H23" s="16" t="s">
        <v>14</v>
      </c>
      <c r="I23" s="16" t="s">
        <v>264</v>
      </c>
      <c r="J23" s="16" t="s">
        <v>14</v>
      </c>
      <c r="K23" s="24">
        <v>3</v>
      </c>
      <c r="L23" s="24">
        <v>5</v>
      </c>
      <c r="M23" s="24">
        <v>9</v>
      </c>
      <c r="N23" s="24">
        <v>17</v>
      </c>
      <c r="O23" s="16" t="s">
        <v>14</v>
      </c>
      <c r="P23" s="16" t="s">
        <v>264</v>
      </c>
      <c r="R23" s="16"/>
      <c r="S23" s="16"/>
      <c r="T23" s="24"/>
      <c r="U23" s="24"/>
      <c r="V23" s="24"/>
      <c r="W23" s="24"/>
    </row>
    <row r="24" spans="1:23" ht="15.75">
      <c r="A24" s="1" t="s">
        <v>255</v>
      </c>
      <c r="B24" s="1" t="s">
        <v>36</v>
      </c>
      <c r="C24" s="1">
        <v>3</v>
      </c>
      <c r="D24" s="1">
        <v>5</v>
      </c>
      <c r="E24" s="1">
        <v>5</v>
      </c>
      <c r="F24" s="1">
        <v>13</v>
      </c>
      <c r="H24" s="16" t="s">
        <v>36</v>
      </c>
      <c r="I24" s="16" t="s">
        <v>255</v>
      </c>
      <c r="J24" s="16" t="s">
        <v>36</v>
      </c>
      <c r="K24" s="24">
        <v>3</v>
      </c>
      <c r="L24" s="24">
        <v>5</v>
      </c>
      <c r="M24" s="24">
        <v>5</v>
      </c>
      <c r="N24" s="24">
        <v>13</v>
      </c>
      <c r="O24" s="16" t="s">
        <v>36</v>
      </c>
      <c r="P24" s="16" t="s">
        <v>255</v>
      </c>
      <c r="R24" s="16"/>
      <c r="S24" s="16"/>
      <c r="T24" s="24"/>
      <c r="U24" s="24"/>
      <c r="V24" s="24"/>
      <c r="W24" s="24"/>
    </row>
    <row r="25" spans="1:23" ht="15.75">
      <c r="A25" s="1" t="s">
        <v>407</v>
      </c>
      <c r="B25" s="1" t="s">
        <v>11</v>
      </c>
      <c r="C25" s="1">
        <v>3</v>
      </c>
      <c r="D25" s="1">
        <v>2</v>
      </c>
      <c r="E25" s="1">
        <v>1</v>
      </c>
      <c r="F25" s="1">
        <v>6</v>
      </c>
      <c r="H25" s="16" t="s">
        <v>11</v>
      </c>
      <c r="I25" s="16" t="s">
        <v>407</v>
      </c>
      <c r="J25" s="16" t="s">
        <v>11</v>
      </c>
      <c r="K25" s="24">
        <v>3</v>
      </c>
      <c r="L25" s="24">
        <v>2</v>
      </c>
      <c r="M25" s="24">
        <v>1</v>
      </c>
      <c r="N25" s="24">
        <v>6</v>
      </c>
      <c r="O25" s="16" t="s">
        <v>11</v>
      </c>
      <c r="P25" s="16" t="s">
        <v>407</v>
      </c>
      <c r="R25" s="16"/>
      <c r="S25" s="16"/>
      <c r="T25" s="24"/>
      <c r="U25" s="24"/>
      <c r="V25" s="24"/>
      <c r="W25" s="24"/>
    </row>
    <row r="26" spans="1:23" ht="15.75">
      <c r="A26" s="1" t="s">
        <v>301</v>
      </c>
      <c r="B26" s="1" t="s">
        <v>102</v>
      </c>
      <c r="C26" s="1">
        <v>3</v>
      </c>
      <c r="D26" s="1">
        <v>1</v>
      </c>
      <c r="E26" s="1">
        <v>3</v>
      </c>
      <c r="F26" s="1">
        <v>7</v>
      </c>
      <c r="H26" s="16" t="s">
        <v>102</v>
      </c>
      <c r="I26" s="16" t="s">
        <v>301</v>
      </c>
      <c r="J26" s="16" t="s">
        <v>102</v>
      </c>
      <c r="K26" s="24">
        <v>3</v>
      </c>
      <c r="L26" s="24">
        <v>1</v>
      </c>
      <c r="M26" s="24">
        <v>3</v>
      </c>
      <c r="N26" s="24">
        <v>7</v>
      </c>
      <c r="O26" s="16" t="s">
        <v>102</v>
      </c>
      <c r="P26" s="16" t="s">
        <v>301</v>
      </c>
      <c r="R26" s="16"/>
      <c r="S26" s="16"/>
      <c r="T26" s="24"/>
      <c r="U26" s="24"/>
      <c r="V26" s="24"/>
      <c r="W26" s="24"/>
    </row>
    <row r="27" spans="1:23" ht="15.75">
      <c r="A27" s="1" t="s">
        <v>285</v>
      </c>
      <c r="B27" s="1" t="s">
        <v>92</v>
      </c>
      <c r="C27" s="1">
        <v>3</v>
      </c>
      <c r="D27" s="1">
        <v>1</v>
      </c>
      <c r="E27" s="1">
        <v>2</v>
      </c>
      <c r="F27" s="1">
        <v>6</v>
      </c>
      <c r="H27" s="16" t="s">
        <v>92</v>
      </c>
      <c r="I27" s="16" t="s">
        <v>285</v>
      </c>
      <c r="J27" s="16" t="s">
        <v>92</v>
      </c>
      <c r="K27" s="24">
        <v>3</v>
      </c>
      <c r="L27" s="24">
        <v>1</v>
      </c>
      <c r="M27" s="24">
        <v>2</v>
      </c>
      <c r="N27" s="24">
        <v>6</v>
      </c>
      <c r="O27" s="16" t="s">
        <v>92</v>
      </c>
      <c r="P27" s="16" t="s">
        <v>285</v>
      </c>
      <c r="R27" s="16"/>
      <c r="S27" s="16"/>
      <c r="T27" s="24"/>
      <c r="U27" s="24"/>
      <c r="V27" s="24"/>
      <c r="W27" s="24"/>
    </row>
    <row r="28" spans="1:23" ht="15.75">
      <c r="A28" s="1" t="s">
        <v>388</v>
      </c>
      <c r="B28" s="1" t="s">
        <v>13</v>
      </c>
      <c r="C28" s="1">
        <v>2</v>
      </c>
      <c r="D28" s="1">
        <v>5</v>
      </c>
      <c r="E28" s="1">
        <v>2</v>
      </c>
      <c r="F28" s="1">
        <v>9</v>
      </c>
      <c r="H28" s="16" t="s">
        <v>13</v>
      </c>
      <c r="I28" s="16" t="s">
        <v>388</v>
      </c>
      <c r="J28" s="16" t="s">
        <v>13</v>
      </c>
      <c r="K28" s="24">
        <v>2</v>
      </c>
      <c r="L28" s="24">
        <v>5</v>
      </c>
      <c r="M28" s="24">
        <v>2</v>
      </c>
      <c r="N28" s="24">
        <v>9</v>
      </c>
      <c r="O28" s="16" t="s">
        <v>13</v>
      </c>
      <c r="P28" s="16" t="s">
        <v>388</v>
      </c>
      <c r="R28" s="16"/>
      <c r="S28" s="16"/>
      <c r="T28" s="24"/>
      <c r="U28" s="24"/>
      <c r="V28" s="24"/>
      <c r="W28" s="24"/>
    </row>
    <row r="29" spans="1:23" ht="15.75">
      <c r="A29" s="1" t="s">
        <v>334</v>
      </c>
      <c r="B29" s="1" t="s">
        <v>127</v>
      </c>
      <c r="C29" s="1">
        <v>2</v>
      </c>
      <c r="D29" s="1">
        <v>4</v>
      </c>
      <c r="E29" s="1">
        <v>5</v>
      </c>
      <c r="F29" s="1">
        <v>11</v>
      </c>
      <c r="H29" s="16" t="s">
        <v>127</v>
      </c>
      <c r="I29" s="16" t="s">
        <v>334</v>
      </c>
      <c r="J29" s="16" t="s">
        <v>127</v>
      </c>
      <c r="K29" s="24">
        <v>2</v>
      </c>
      <c r="L29" s="24">
        <v>4</v>
      </c>
      <c r="M29" s="24">
        <v>5</v>
      </c>
      <c r="N29" s="24">
        <v>11</v>
      </c>
      <c r="O29" s="16" t="s">
        <v>127</v>
      </c>
      <c r="P29" s="16" t="s">
        <v>334</v>
      </c>
      <c r="R29" s="16"/>
      <c r="S29" s="16"/>
      <c r="T29" s="24"/>
      <c r="U29" s="24"/>
      <c r="V29" s="24"/>
      <c r="W29" s="24"/>
    </row>
    <row r="30" spans="1:23" ht="15.75">
      <c r="A30" s="1" t="s">
        <v>290</v>
      </c>
      <c r="B30" s="1" t="s">
        <v>27</v>
      </c>
      <c r="C30" s="1">
        <v>2</v>
      </c>
      <c r="D30" s="1">
        <v>4</v>
      </c>
      <c r="E30" s="1">
        <v>3</v>
      </c>
      <c r="F30" s="1">
        <v>9</v>
      </c>
      <c r="H30" s="16" t="s">
        <v>27</v>
      </c>
      <c r="I30" s="16" t="s">
        <v>290</v>
      </c>
      <c r="J30" s="16" t="s">
        <v>27</v>
      </c>
      <c r="K30" s="24">
        <v>2</v>
      </c>
      <c r="L30" s="24">
        <v>4</v>
      </c>
      <c r="M30" s="24">
        <v>3</v>
      </c>
      <c r="N30" s="24">
        <v>9</v>
      </c>
      <c r="O30" s="16" t="s">
        <v>27</v>
      </c>
      <c r="P30" s="16" t="s">
        <v>290</v>
      </c>
      <c r="R30" s="16"/>
      <c r="S30" s="16"/>
      <c r="T30" s="24"/>
      <c r="U30" s="24"/>
      <c r="V30" s="24"/>
      <c r="W30" s="24"/>
    </row>
    <row r="31" spans="1:23" ht="15.75">
      <c r="A31" s="1" t="s">
        <v>250</v>
      </c>
      <c r="B31" s="1" t="s">
        <v>34</v>
      </c>
      <c r="C31" s="1">
        <v>2</v>
      </c>
      <c r="D31" s="1">
        <v>2</v>
      </c>
      <c r="E31" s="1">
        <v>6</v>
      </c>
      <c r="F31" s="1">
        <v>10</v>
      </c>
      <c r="H31" s="16" t="s">
        <v>34</v>
      </c>
      <c r="I31" s="16" t="s">
        <v>250</v>
      </c>
      <c r="J31" s="16" t="s">
        <v>34</v>
      </c>
      <c r="K31" s="24">
        <v>2</v>
      </c>
      <c r="L31" s="24">
        <v>2</v>
      </c>
      <c r="M31" s="24">
        <v>6</v>
      </c>
      <c r="N31" s="24">
        <v>10</v>
      </c>
      <c r="O31" s="16" t="s">
        <v>34</v>
      </c>
      <c r="P31" s="16" t="s">
        <v>250</v>
      </c>
      <c r="R31" s="16"/>
      <c r="S31" s="16"/>
      <c r="T31" s="24"/>
      <c r="U31" s="24"/>
      <c r="V31" s="24"/>
      <c r="W31" s="24"/>
    </row>
    <row r="32" spans="1:23" ht="15.75">
      <c r="A32" s="1" t="s">
        <v>384</v>
      </c>
      <c r="B32" s="1" t="s">
        <v>30</v>
      </c>
      <c r="C32" s="1">
        <v>2</v>
      </c>
      <c r="D32" s="1">
        <v>2</v>
      </c>
      <c r="E32" s="1">
        <v>6</v>
      </c>
      <c r="F32" s="1">
        <v>10</v>
      </c>
      <c r="H32" s="16" t="s">
        <v>30</v>
      </c>
      <c r="I32" s="16" t="s">
        <v>384</v>
      </c>
      <c r="J32" s="16" t="s">
        <v>30</v>
      </c>
      <c r="K32" s="24">
        <v>2</v>
      </c>
      <c r="L32" s="24">
        <v>2</v>
      </c>
      <c r="M32" s="24">
        <v>6</v>
      </c>
      <c r="N32" s="24">
        <v>10</v>
      </c>
      <c r="O32" s="16" t="s">
        <v>30</v>
      </c>
      <c r="P32" s="16" t="s">
        <v>384</v>
      </c>
      <c r="R32" s="16"/>
      <c r="S32" s="16"/>
      <c r="T32" s="24"/>
      <c r="U32" s="24"/>
      <c r="V32" s="24"/>
      <c r="W32" s="24"/>
    </row>
    <row r="33" spans="1:23" ht="15.75">
      <c r="A33" s="1" t="s">
        <v>425</v>
      </c>
      <c r="B33" s="1" t="s">
        <v>207</v>
      </c>
      <c r="C33" s="1">
        <v>2</v>
      </c>
      <c r="D33" s="1">
        <v>2</v>
      </c>
      <c r="E33" s="1">
        <v>1</v>
      </c>
      <c r="F33" s="1">
        <v>5</v>
      </c>
      <c r="H33" s="16" t="s">
        <v>207</v>
      </c>
      <c r="I33" s="16" t="s">
        <v>425</v>
      </c>
      <c r="J33" s="16" t="s">
        <v>207</v>
      </c>
      <c r="K33" s="24">
        <v>2</v>
      </c>
      <c r="L33" s="24">
        <v>2</v>
      </c>
      <c r="M33" s="24">
        <v>1</v>
      </c>
      <c r="N33" s="24">
        <v>5</v>
      </c>
      <c r="O33" s="16" t="s">
        <v>207</v>
      </c>
      <c r="P33" s="16" t="s">
        <v>425</v>
      </c>
      <c r="R33" s="16"/>
      <c r="S33" s="16"/>
      <c r="T33" s="24"/>
      <c r="U33" s="24"/>
      <c r="V33" s="24"/>
      <c r="W33" s="24"/>
    </row>
    <row r="34" spans="1:23" ht="15.75">
      <c r="A34" s="1" t="s">
        <v>415</v>
      </c>
      <c r="B34" s="1" t="s">
        <v>198</v>
      </c>
      <c r="C34" s="1">
        <v>2</v>
      </c>
      <c r="D34" s="1">
        <v>2</v>
      </c>
      <c r="E34" s="1">
        <v>0</v>
      </c>
      <c r="F34" s="1">
        <v>4</v>
      </c>
      <c r="H34" s="16" t="s">
        <v>198</v>
      </c>
      <c r="I34" s="16" t="s">
        <v>415</v>
      </c>
      <c r="J34" s="16" t="s">
        <v>198</v>
      </c>
      <c r="K34" s="24">
        <v>2</v>
      </c>
      <c r="L34" s="24">
        <v>2</v>
      </c>
      <c r="M34" s="24">
        <v>0</v>
      </c>
      <c r="N34" s="24">
        <v>4</v>
      </c>
      <c r="O34" s="16" t="s">
        <v>198</v>
      </c>
      <c r="P34" s="16" t="s">
        <v>415</v>
      </c>
      <c r="R34" s="16"/>
      <c r="S34" s="16"/>
      <c r="T34" s="24"/>
      <c r="U34" s="24"/>
      <c r="V34" s="24"/>
      <c r="W34" s="24"/>
    </row>
    <row r="35" spans="1:23" ht="15.75">
      <c r="A35" s="1" t="s">
        <v>345</v>
      </c>
      <c r="B35" s="1" t="s">
        <v>17</v>
      </c>
      <c r="C35" s="1">
        <v>2</v>
      </c>
      <c r="D35" s="1">
        <v>1</v>
      </c>
      <c r="E35" s="1">
        <v>2</v>
      </c>
      <c r="F35" s="1">
        <v>5</v>
      </c>
      <c r="H35" s="16" t="s">
        <v>17</v>
      </c>
      <c r="I35" s="16" t="s">
        <v>345</v>
      </c>
      <c r="J35" s="16" t="s">
        <v>17</v>
      </c>
      <c r="K35" s="24">
        <v>2</v>
      </c>
      <c r="L35" s="24">
        <v>1</v>
      </c>
      <c r="M35" s="24">
        <v>2</v>
      </c>
      <c r="N35" s="24">
        <v>5</v>
      </c>
      <c r="O35" s="16" t="s">
        <v>17</v>
      </c>
      <c r="P35" s="16" t="s">
        <v>345</v>
      </c>
      <c r="R35" s="16"/>
      <c r="S35" s="16"/>
      <c r="T35" s="24"/>
      <c r="U35" s="24"/>
      <c r="V35" s="24"/>
      <c r="W35" s="24"/>
    </row>
    <row r="36" spans="1:23" ht="15.75">
      <c r="A36" s="1" t="s">
        <v>374</v>
      </c>
      <c r="B36" s="1" t="s">
        <v>25</v>
      </c>
      <c r="C36" s="1">
        <v>2</v>
      </c>
      <c r="D36" s="1">
        <v>1</v>
      </c>
      <c r="E36" s="1">
        <v>1</v>
      </c>
      <c r="F36" s="1">
        <v>4</v>
      </c>
      <c r="H36" s="16" t="s">
        <v>25</v>
      </c>
      <c r="I36" s="16" t="s">
        <v>374</v>
      </c>
      <c r="J36" s="16" t="s">
        <v>25</v>
      </c>
      <c r="K36" s="24">
        <v>2</v>
      </c>
      <c r="L36" s="24">
        <v>1</v>
      </c>
      <c r="M36" s="24">
        <v>1</v>
      </c>
      <c r="N36" s="24">
        <v>4</v>
      </c>
      <c r="O36" s="16" t="s">
        <v>25</v>
      </c>
      <c r="P36" s="16" t="s">
        <v>374</v>
      </c>
      <c r="R36" s="16"/>
      <c r="S36" s="16"/>
      <c r="T36" s="24"/>
      <c r="U36" s="24"/>
      <c r="V36" s="24"/>
      <c r="W36" s="24"/>
    </row>
    <row r="37" spans="1:23" ht="15.75">
      <c r="A37" s="1" t="s">
        <v>273</v>
      </c>
      <c r="B37" s="1" t="s">
        <v>23</v>
      </c>
      <c r="C37" s="1">
        <v>1</v>
      </c>
      <c r="D37" s="1">
        <v>5</v>
      </c>
      <c r="E37" s="1">
        <v>12</v>
      </c>
      <c r="F37" s="1">
        <v>18</v>
      </c>
      <c r="H37" s="16" t="s">
        <v>23</v>
      </c>
      <c r="I37" s="16" t="s">
        <v>273</v>
      </c>
      <c r="J37" s="16" t="s">
        <v>23</v>
      </c>
      <c r="K37" s="24">
        <v>1</v>
      </c>
      <c r="L37" s="24">
        <v>5</v>
      </c>
      <c r="M37" s="24">
        <v>12</v>
      </c>
      <c r="N37" s="24">
        <v>18</v>
      </c>
      <c r="O37" s="16" t="s">
        <v>23</v>
      </c>
      <c r="P37" s="16" t="s">
        <v>273</v>
      </c>
      <c r="R37" s="16"/>
      <c r="S37" s="16"/>
      <c r="T37" s="24"/>
      <c r="U37" s="24"/>
      <c r="V37" s="24"/>
      <c r="W37" s="24"/>
    </row>
    <row r="38" spans="1:23" ht="15.75">
      <c r="A38" s="1" t="s">
        <v>414</v>
      </c>
      <c r="B38" s="1" t="s">
        <v>31</v>
      </c>
      <c r="C38" s="1">
        <v>1</v>
      </c>
      <c r="D38" s="1">
        <v>4</v>
      </c>
      <c r="E38" s="1">
        <v>3</v>
      </c>
      <c r="F38" s="1">
        <v>8</v>
      </c>
      <c r="H38" s="16" t="s">
        <v>31</v>
      </c>
      <c r="I38" s="16" t="s">
        <v>414</v>
      </c>
      <c r="J38" s="16" t="s">
        <v>31</v>
      </c>
      <c r="K38" s="24">
        <v>1</v>
      </c>
      <c r="L38" s="24">
        <v>4</v>
      </c>
      <c r="M38" s="24">
        <v>3</v>
      </c>
      <c r="N38" s="24">
        <v>8</v>
      </c>
      <c r="O38" s="16" t="s">
        <v>31</v>
      </c>
      <c r="P38" s="16" t="s">
        <v>414</v>
      </c>
      <c r="R38" s="16"/>
      <c r="S38" s="16"/>
      <c r="T38" s="24"/>
      <c r="U38" s="24"/>
      <c r="V38" s="24"/>
      <c r="W38" s="24"/>
    </row>
    <row r="39" spans="1:23" ht="15.75">
      <c r="A39" s="1" t="s">
        <v>280</v>
      </c>
      <c r="B39" s="1" t="s">
        <v>20</v>
      </c>
      <c r="C39" s="1">
        <v>1</v>
      </c>
      <c r="D39" s="1">
        <v>3</v>
      </c>
      <c r="E39" s="1">
        <v>4</v>
      </c>
      <c r="F39" s="1">
        <v>8</v>
      </c>
      <c r="H39" s="16" t="s">
        <v>20</v>
      </c>
      <c r="I39" s="16" t="s">
        <v>280</v>
      </c>
      <c r="J39" s="16" t="s">
        <v>20</v>
      </c>
      <c r="K39" s="24">
        <v>1</v>
      </c>
      <c r="L39" s="24">
        <v>3</v>
      </c>
      <c r="M39" s="24">
        <v>4</v>
      </c>
      <c r="N39" s="24">
        <v>8</v>
      </c>
      <c r="O39" s="16" t="s">
        <v>20</v>
      </c>
      <c r="P39" s="16" t="s">
        <v>280</v>
      </c>
      <c r="R39" s="16"/>
      <c r="S39" s="16"/>
      <c r="T39" s="24"/>
      <c r="U39" s="24"/>
      <c r="V39" s="24"/>
      <c r="W39" s="24"/>
    </row>
    <row r="40" spans="1:23" ht="15.75">
      <c r="A40" s="1" t="s">
        <v>307</v>
      </c>
      <c r="B40" s="1" t="s">
        <v>16</v>
      </c>
      <c r="C40" s="1">
        <v>1</v>
      </c>
      <c r="D40" s="1">
        <v>3</v>
      </c>
      <c r="E40" s="1">
        <v>3</v>
      </c>
      <c r="F40" s="1">
        <v>7</v>
      </c>
      <c r="H40" s="16" t="s">
        <v>16</v>
      </c>
      <c r="I40" s="16" t="s">
        <v>307</v>
      </c>
      <c r="J40" s="16" t="s">
        <v>16</v>
      </c>
      <c r="K40" s="24">
        <v>1</v>
      </c>
      <c r="L40" s="24">
        <v>3</v>
      </c>
      <c r="M40" s="24">
        <v>3</v>
      </c>
      <c r="N40" s="24">
        <v>7</v>
      </c>
      <c r="O40" s="16" t="s">
        <v>16</v>
      </c>
      <c r="P40" s="16" t="s">
        <v>307</v>
      </c>
      <c r="R40" s="16"/>
      <c r="S40" s="16"/>
      <c r="T40" s="24"/>
      <c r="U40" s="24"/>
      <c r="V40" s="24"/>
      <c r="W40" s="24"/>
    </row>
    <row r="41" spans="1:23" ht="15.75">
      <c r="A41" s="1" t="s">
        <v>357</v>
      </c>
      <c r="B41" s="1" t="s">
        <v>22</v>
      </c>
      <c r="C41" s="1">
        <v>1</v>
      </c>
      <c r="D41" s="1">
        <v>3</v>
      </c>
      <c r="E41" s="1">
        <v>3</v>
      </c>
      <c r="F41" s="1">
        <v>7</v>
      </c>
      <c r="H41" s="16" t="s">
        <v>22</v>
      </c>
      <c r="I41" s="16" t="s">
        <v>357</v>
      </c>
      <c r="J41" s="16" t="s">
        <v>22</v>
      </c>
      <c r="K41" s="24">
        <v>1</v>
      </c>
      <c r="L41" s="24">
        <v>3</v>
      </c>
      <c r="M41" s="24">
        <v>3</v>
      </c>
      <c r="N41" s="24">
        <v>7</v>
      </c>
      <c r="O41" s="16" t="s">
        <v>22</v>
      </c>
      <c r="P41" s="16" t="s">
        <v>357</v>
      </c>
      <c r="R41" s="16"/>
      <c r="S41" s="16"/>
      <c r="T41" s="24"/>
      <c r="U41" s="24"/>
      <c r="V41" s="24"/>
      <c r="W41" s="24"/>
    </row>
    <row r="42" spans="1:23" ht="15.75">
      <c r="A42" s="1" t="s">
        <v>326</v>
      </c>
      <c r="B42" s="1" t="s">
        <v>122</v>
      </c>
      <c r="C42" s="1">
        <v>1</v>
      </c>
      <c r="D42" s="1">
        <v>1</v>
      </c>
      <c r="E42" s="1">
        <v>3</v>
      </c>
      <c r="F42" s="1">
        <v>5</v>
      </c>
      <c r="H42" s="16" t="s">
        <v>122</v>
      </c>
      <c r="I42" s="16" t="s">
        <v>326</v>
      </c>
      <c r="J42" s="16" t="s">
        <v>122</v>
      </c>
      <c r="K42" s="24">
        <v>1</v>
      </c>
      <c r="L42" s="24">
        <v>1</v>
      </c>
      <c r="M42" s="24">
        <v>3</v>
      </c>
      <c r="N42" s="24">
        <v>5</v>
      </c>
      <c r="O42" s="16" t="s">
        <v>122</v>
      </c>
      <c r="P42" s="16" t="s">
        <v>326</v>
      </c>
      <c r="R42" s="16"/>
      <c r="S42" s="16"/>
      <c r="T42" s="24"/>
      <c r="U42" s="24"/>
      <c r="V42" s="24"/>
      <c r="W42" s="24"/>
    </row>
    <row r="43" spans="1:23" ht="15.75">
      <c r="A43" s="1" t="s">
        <v>245</v>
      </c>
      <c r="B43" s="1" t="s">
        <v>60</v>
      </c>
      <c r="C43" s="1">
        <v>1</v>
      </c>
      <c r="D43" s="1">
        <v>1</v>
      </c>
      <c r="E43" s="1">
        <v>2</v>
      </c>
      <c r="F43" s="1">
        <v>4</v>
      </c>
      <c r="H43" s="16" t="s">
        <v>60</v>
      </c>
      <c r="I43" s="16" t="s">
        <v>245</v>
      </c>
      <c r="J43" s="16" t="s">
        <v>60</v>
      </c>
      <c r="K43" s="24">
        <v>1</v>
      </c>
      <c r="L43" s="24">
        <v>1</v>
      </c>
      <c r="M43" s="24">
        <v>2</v>
      </c>
      <c r="N43" s="24">
        <v>4</v>
      </c>
      <c r="O43" s="16" t="s">
        <v>60</v>
      </c>
      <c r="P43" s="16" t="s">
        <v>245</v>
      </c>
      <c r="R43" s="16"/>
      <c r="S43" s="16"/>
      <c r="T43" s="24"/>
      <c r="U43" s="24"/>
      <c r="V43" s="24"/>
      <c r="W43" s="24"/>
    </row>
    <row r="44" spans="1:23" ht="15.75">
      <c r="A44" s="1" t="s">
        <v>399</v>
      </c>
      <c r="B44" s="1" t="s">
        <v>42</v>
      </c>
      <c r="C44" s="1">
        <v>1</v>
      </c>
      <c r="D44" s="1">
        <v>1</v>
      </c>
      <c r="E44" s="1">
        <v>2</v>
      </c>
      <c r="F44" s="1">
        <v>4</v>
      </c>
      <c r="H44" s="16" t="s">
        <v>42</v>
      </c>
      <c r="I44" s="16" t="s">
        <v>399</v>
      </c>
      <c r="J44" s="16" t="s">
        <v>42</v>
      </c>
      <c r="K44" s="24">
        <v>1</v>
      </c>
      <c r="L44" s="24">
        <v>1</v>
      </c>
      <c r="M44" s="24">
        <v>2</v>
      </c>
      <c r="N44" s="24">
        <v>4</v>
      </c>
      <c r="O44" s="16" t="s">
        <v>42</v>
      </c>
      <c r="P44" s="16" t="s">
        <v>399</v>
      </c>
      <c r="R44" s="16"/>
      <c r="S44" s="16"/>
      <c r="T44" s="24"/>
      <c r="U44" s="24"/>
      <c r="V44" s="24"/>
      <c r="W44" s="24"/>
    </row>
    <row r="45" spans="1:23" ht="15.75">
      <c r="A45" s="1" t="s">
        <v>404</v>
      </c>
      <c r="B45" s="1" t="s">
        <v>18</v>
      </c>
      <c r="C45" s="1">
        <v>1</v>
      </c>
      <c r="D45" s="1">
        <v>1</v>
      </c>
      <c r="E45" s="1">
        <v>2</v>
      </c>
      <c r="F45" s="1">
        <v>4</v>
      </c>
      <c r="H45" s="16" t="s">
        <v>18</v>
      </c>
      <c r="I45" s="16" t="s">
        <v>404</v>
      </c>
      <c r="J45" s="16" t="s">
        <v>18</v>
      </c>
      <c r="K45" s="24">
        <v>1</v>
      </c>
      <c r="L45" s="24">
        <v>1</v>
      </c>
      <c r="M45" s="24">
        <v>2</v>
      </c>
      <c r="N45" s="24">
        <v>4</v>
      </c>
      <c r="O45" s="16" t="s">
        <v>18</v>
      </c>
      <c r="P45" s="16" t="s">
        <v>404</v>
      </c>
      <c r="R45" s="16"/>
      <c r="S45" s="16"/>
      <c r="T45" s="24"/>
      <c r="U45" s="24"/>
      <c r="V45" s="24"/>
      <c r="W45" s="24"/>
    </row>
    <row r="46" spans="1:23" ht="15.75">
      <c r="A46" s="1" t="s">
        <v>424</v>
      </c>
      <c r="B46" s="1" t="s">
        <v>206</v>
      </c>
      <c r="C46" s="1">
        <v>1</v>
      </c>
      <c r="D46" s="1">
        <v>1</v>
      </c>
      <c r="E46" s="1">
        <v>1</v>
      </c>
      <c r="F46" s="1">
        <v>3</v>
      </c>
      <c r="H46" s="16" t="s">
        <v>206</v>
      </c>
      <c r="I46" s="16" t="s">
        <v>424</v>
      </c>
      <c r="J46" s="16" t="s">
        <v>206</v>
      </c>
      <c r="K46" s="24">
        <v>1</v>
      </c>
      <c r="L46" s="24">
        <v>1</v>
      </c>
      <c r="M46" s="24">
        <v>1</v>
      </c>
      <c r="N46" s="24">
        <v>3</v>
      </c>
      <c r="O46" s="16" t="s">
        <v>206</v>
      </c>
      <c r="P46" s="16" t="s">
        <v>424</v>
      </c>
      <c r="R46" s="16"/>
      <c r="S46" s="16"/>
      <c r="T46" s="24"/>
      <c r="U46" s="24"/>
      <c r="V46" s="24"/>
      <c r="W46" s="24"/>
    </row>
    <row r="47" spans="1:23" ht="15.75">
      <c r="A47" s="1" t="s">
        <v>293</v>
      </c>
      <c r="B47" s="1" t="s">
        <v>97</v>
      </c>
      <c r="C47" s="1">
        <v>1</v>
      </c>
      <c r="D47" s="1">
        <v>1</v>
      </c>
      <c r="E47" s="1">
        <v>0</v>
      </c>
      <c r="F47" s="1">
        <v>2</v>
      </c>
      <c r="H47" s="16" t="s">
        <v>97</v>
      </c>
      <c r="I47" s="16" t="s">
        <v>293</v>
      </c>
      <c r="J47" s="16" t="s">
        <v>97</v>
      </c>
      <c r="K47" s="24">
        <v>1</v>
      </c>
      <c r="L47" s="24">
        <v>1</v>
      </c>
      <c r="M47" s="24">
        <v>0</v>
      </c>
      <c r="N47" s="24">
        <v>2</v>
      </c>
      <c r="O47" s="16" t="s">
        <v>97</v>
      </c>
      <c r="P47" s="16" t="s">
        <v>293</v>
      </c>
      <c r="R47" s="16"/>
      <c r="S47" s="16"/>
      <c r="T47" s="24"/>
      <c r="U47" s="24"/>
      <c r="V47" s="24"/>
      <c r="W47" s="24"/>
    </row>
    <row r="48" spans="1:23" ht="15.75">
      <c r="A48" s="1" t="s">
        <v>423</v>
      </c>
      <c r="B48" s="1" t="s">
        <v>205</v>
      </c>
      <c r="C48" s="1">
        <v>1</v>
      </c>
      <c r="D48" s="1">
        <v>0</v>
      </c>
      <c r="E48" s="1">
        <v>3</v>
      </c>
      <c r="F48" s="1">
        <v>4</v>
      </c>
      <c r="H48" s="16" t="s">
        <v>205</v>
      </c>
      <c r="I48" s="16" t="s">
        <v>423</v>
      </c>
      <c r="J48" s="16" t="s">
        <v>205</v>
      </c>
      <c r="K48" s="24">
        <v>1</v>
      </c>
      <c r="L48" s="24">
        <v>0</v>
      </c>
      <c r="M48" s="24">
        <v>3</v>
      </c>
      <c r="N48" s="24">
        <v>4</v>
      </c>
      <c r="O48" s="16" t="s">
        <v>205</v>
      </c>
      <c r="P48" s="16" t="s">
        <v>423</v>
      </c>
      <c r="R48" s="16"/>
      <c r="S48" s="16"/>
      <c r="T48" s="24"/>
      <c r="U48" s="24"/>
      <c r="V48" s="24"/>
      <c r="W48" s="24"/>
    </row>
    <row r="49" spans="1:23" ht="15.75">
      <c r="A49" s="1" t="s">
        <v>434</v>
      </c>
      <c r="B49" s="1" t="s">
        <v>43</v>
      </c>
      <c r="C49" s="1">
        <v>1</v>
      </c>
      <c r="D49" s="1">
        <v>0</v>
      </c>
      <c r="E49" s="1">
        <v>3</v>
      </c>
      <c r="F49" s="1">
        <v>4</v>
      </c>
      <c r="H49" s="16" t="s">
        <v>43</v>
      </c>
      <c r="I49" s="16" t="s">
        <v>434</v>
      </c>
      <c r="J49" s="16" t="s">
        <v>43</v>
      </c>
      <c r="K49" s="24">
        <v>1</v>
      </c>
      <c r="L49" s="24">
        <v>0</v>
      </c>
      <c r="M49" s="24">
        <v>3</v>
      </c>
      <c r="N49" s="24">
        <v>4</v>
      </c>
      <c r="O49" s="16" t="s">
        <v>43</v>
      </c>
      <c r="P49" s="16" t="s">
        <v>434</v>
      </c>
      <c r="R49" s="16"/>
      <c r="S49" s="16"/>
      <c r="T49" s="24"/>
      <c r="U49" s="24"/>
      <c r="V49" s="24"/>
      <c r="W49" s="24"/>
    </row>
    <row r="50" spans="1:23" ht="15.75">
      <c r="A50" s="1" t="s">
        <v>339</v>
      </c>
      <c r="B50" s="1" t="s">
        <v>135</v>
      </c>
      <c r="C50" s="1">
        <v>1</v>
      </c>
      <c r="D50" s="1">
        <v>0</v>
      </c>
      <c r="E50" s="1">
        <v>1</v>
      </c>
      <c r="F50" s="1">
        <v>2</v>
      </c>
      <c r="H50" s="16" t="s">
        <v>135</v>
      </c>
      <c r="I50" s="16" t="s">
        <v>339</v>
      </c>
      <c r="J50" s="16" t="s">
        <v>135</v>
      </c>
      <c r="K50" s="24">
        <v>1</v>
      </c>
      <c r="L50" s="24">
        <v>0</v>
      </c>
      <c r="M50" s="24">
        <v>1</v>
      </c>
      <c r="N50" s="24">
        <v>2</v>
      </c>
      <c r="O50" s="16" t="s">
        <v>135</v>
      </c>
      <c r="P50" s="16" t="s">
        <v>339</v>
      </c>
      <c r="R50" s="16"/>
      <c r="S50" s="16"/>
      <c r="T50" s="24"/>
      <c r="U50" s="24"/>
      <c r="V50" s="24"/>
      <c r="W50" s="24"/>
    </row>
    <row r="51" spans="1:23" ht="15.75">
      <c r="A51" s="13" t="s">
        <v>240</v>
      </c>
      <c r="B51" s="13" t="s">
        <v>55</v>
      </c>
      <c r="C51" s="13">
        <v>1</v>
      </c>
      <c r="D51" s="13">
        <v>0</v>
      </c>
      <c r="E51" s="13">
        <v>0</v>
      </c>
      <c r="F51" s="13">
        <v>1</v>
      </c>
      <c r="G51" s="13"/>
      <c r="H51" s="16" t="s">
        <v>55</v>
      </c>
      <c r="I51" s="16" t="s">
        <v>240</v>
      </c>
      <c r="J51" s="16" t="s">
        <v>55</v>
      </c>
      <c r="K51" s="24">
        <v>1</v>
      </c>
      <c r="L51" s="24">
        <v>0</v>
      </c>
      <c r="M51" s="24">
        <v>0</v>
      </c>
      <c r="N51" s="24">
        <v>1</v>
      </c>
      <c r="O51" s="16" t="s">
        <v>55</v>
      </c>
      <c r="P51" s="16" t="s">
        <v>240</v>
      </c>
      <c r="R51" s="16"/>
      <c r="S51" s="16"/>
      <c r="T51" s="24"/>
      <c r="U51" s="24"/>
      <c r="V51" s="24"/>
      <c r="W51" s="24"/>
    </row>
    <row r="52" spans="1:23" ht="15.75">
      <c r="A52" s="13" t="s">
        <v>251</v>
      </c>
      <c r="B52" s="13" t="s">
        <v>443</v>
      </c>
      <c r="C52" s="13">
        <v>1</v>
      </c>
      <c r="D52" s="13">
        <v>0</v>
      </c>
      <c r="E52" s="13">
        <v>0</v>
      </c>
      <c r="F52" s="13">
        <v>1</v>
      </c>
      <c r="G52" s="13"/>
      <c r="H52" s="16" t="s">
        <v>443</v>
      </c>
      <c r="I52" s="16" t="s">
        <v>251</v>
      </c>
      <c r="J52" s="16" t="s">
        <v>443</v>
      </c>
      <c r="K52" s="24">
        <v>1</v>
      </c>
      <c r="L52" s="24">
        <v>0</v>
      </c>
      <c r="M52" s="24">
        <v>0</v>
      </c>
      <c r="N52" s="24">
        <v>1</v>
      </c>
      <c r="O52" s="16" t="s">
        <v>443</v>
      </c>
      <c r="P52" s="16" t="s">
        <v>251</v>
      </c>
      <c r="R52" s="16"/>
      <c r="S52" s="16"/>
      <c r="T52" s="24"/>
      <c r="U52" s="24"/>
      <c r="V52" s="24"/>
      <c r="W52" s="24"/>
    </row>
    <row r="53" spans="1:23" ht="15.75">
      <c r="A53" s="13" t="s">
        <v>311</v>
      </c>
      <c r="B53" s="13" t="s">
        <v>110</v>
      </c>
      <c r="C53" s="13">
        <v>1</v>
      </c>
      <c r="D53" s="13">
        <v>0</v>
      </c>
      <c r="E53" s="13">
        <v>0</v>
      </c>
      <c r="F53" s="13">
        <v>1</v>
      </c>
      <c r="G53" s="13"/>
      <c r="H53" s="16" t="s">
        <v>110</v>
      </c>
      <c r="I53" s="16" t="s">
        <v>311</v>
      </c>
      <c r="J53" s="16" t="s">
        <v>110</v>
      </c>
      <c r="K53" s="24">
        <v>1</v>
      </c>
      <c r="L53" s="24">
        <v>0</v>
      </c>
      <c r="M53" s="24">
        <v>0</v>
      </c>
      <c r="N53" s="24">
        <v>1</v>
      </c>
      <c r="O53" s="16" t="s">
        <v>110</v>
      </c>
      <c r="P53" s="16" t="s">
        <v>311</v>
      </c>
      <c r="R53" s="16"/>
      <c r="S53" s="16"/>
      <c r="T53" s="24"/>
      <c r="U53" s="24"/>
      <c r="V53" s="24"/>
      <c r="W53" s="24"/>
    </row>
    <row r="54" spans="1:23" ht="15.75">
      <c r="A54" s="13" t="s">
        <v>428</v>
      </c>
      <c r="B54" s="13" t="s">
        <v>211</v>
      </c>
      <c r="C54" s="13">
        <v>1</v>
      </c>
      <c r="D54" s="13">
        <v>0</v>
      </c>
      <c r="E54" s="13">
        <v>0</v>
      </c>
      <c r="F54" s="13">
        <v>1</v>
      </c>
      <c r="G54" s="13"/>
      <c r="H54" s="16" t="s">
        <v>211</v>
      </c>
      <c r="I54" s="16" t="s">
        <v>428</v>
      </c>
      <c r="J54" s="16" t="s">
        <v>211</v>
      </c>
      <c r="K54" s="24">
        <v>1</v>
      </c>
      <c r="L54" s="24">
        <v>0</v>
      </c>
      <c r="M54" s="24">
        <v>0</v>
      </c>
      <c r="N54" s="24">
        <v>1</v>
      </c>
      <c r="O54" s="16" t="s">
        <v>211</v>
      </c>
      <c r="P54" s="16" t="s">
        <v>428</v>
      </c>
      <c r="R54" s="16"/>
      <c r="S54" s="16"/>
      <c r="T54" s="24"/>
      <c r="U54" s="24"/>
      <c r="V54" s="24"/>
      <c r="W54" s="24"/>
    </row>
    <row r="55" spans="1:23" ht="15.75">
      <c r="A55" s="13" t="s">
        <v>436</v>
      </c>
      <c r="B55" s="13" t="s">
        <v>19</v>
      </c>
      <c r="C55" s="13">
        <v>1</v>
      </c>
      <c r="D55" s="13">
        <v>0</v>
      </c>
      <c r="E55" s="13">
        <v>0</v>
      </c>
      <c r="F55" s="13">
        <v>1</v>
      </c>
      <c r="G55" s="13"/>
      <c r="H55" s="16" t="s">
        <v>19</v>
      </c>
      <c r="I55" s="16" t="s">
        <v>436</v>
      </c>
      <c r="J55" s="16" t="s">
        <v>19</v>
      </c>
      <c r="K55" s="24">
        <v>1</v>
      </c>
      <c r="L55" s="24">
        <v>0</v>
      </c>
      <c r="M55" s="24">
        <v>0</v>
      </c>
      <c r="N55" s="24">
        <v>1</v>
      </c>
      <c r="O55" s="16" t="s">
        <v>19</v>
      </c>
      <c r="P55" s="16" t="s">
        <v>436</v>
      </c>
      <c r="R55" s="16"/>
      <c r="S55" s="16"/>
      <c r="T55" s="24"/>
      <c r="U55" s="24"/>
      <c r="V55" s="24"/>
      <c r="W55" s="24"/>
    </row>
    <row r="56" spans="1:23" ht="15.75">
      <c r="A56" s="13" t="s">
        <v>322</v>
      </c>
      <c r="B56" s="13" t="s">
        <v>38</v>
      </c>
      <c r="C56" s="13">
        <v>0</v>
      </c>
      <c r="D56" s="13">
        <v>2</v>
      </c>
      <c r="E56" s="13">
        <v>4</v>
      </c>
      <c r="F56" s="13">
        <v>6</v>
      </c>
      <c r="G56" s="13"/>
      <c r="H56" s="16" t="s">
        <v>38</v>
      </c>
      <c r="I56" s="16" t="s">
        <v>322</v>
      </c>
      <c r="J56" s="16" t="s">
        <v>38</v>
      </c>
      <c r="K56" s="24">
        <v>0</v>
      </c>
      <c r="L56" s="24">
        <v>2</v>
      </c>
      <c r="M56" s="24">
        <v>4</v>
      </c>
      <c r="N56" s="24">
        <v>6</v>
      </c>
      <c r="O56" s="16" t="s">
        <v>38</v>
      </c>
      <c r="P56" s="16" t="s">
        <v>322</v>
      </c>
      <c r="R56" s="16"/>
      <c r="S56" s="16"/>
      <c r="T56" s="24"/>
      <c r="U56" s="24"/>
      <c r="V56" s="24"/>
      <c r="W56" s="24"/>
    </row>
    <row r="57" spans="1:23" ht="15.75">
      <c r="A57" s="13" t="s">
        <v>361</v>
      </c>
      <c r="B57" s="13" t="s">
        <v>39</v>
      </c>
      <c r="C57" s="13">
        <v>0</v>
      </c>
      <c r="D57" s="13">
        <v>2</v>
      </c>
      <c r="E57" s="13">
        <v>3</v>
      </c>
      <c r="F57" s="13">
        <v>5</v>
      </c>
      <c r="G57" s="13"/>
      <c r="H57" s="16" t="s">
        <v>39</v>
      </c>
      <c r="I57" s="16" t="s">
        <v>361</v>
      </c>
      <c r="J57" s="16" t="s">
        <v>39</v>
      </c>
      <c r="K57" s="24">
        <v>0</v>
      </c>
      <c r="L57" s="24">
        <v>2</v>
      </c>
      <c r="M57" s="24">
        <v>3</v>
      </c>
      <c r="N57" s="24">
        <v>5</v>
      </c>
      <c r="O57" s="16" t="s">
        <v>39</v>
      </c>
      <c r="P57" s="16" t="s">
        <v>361</v>
      </c>
      <c r="R57" s="16"/>
      <c r="S57" s="16"/>
      <c r="T57" s="24"/>
      <c r="U57" s="24"/>
      <c r="V57" s="24"/>
      <c r="W57" s="24"/>
    </row>
    <row r="58" spans="1:23" ht="15.75">
      <c r="A58" s="13" t="s">
        <v>420</v>
      </c>
      <c r="B58" s="13" t="s">
        <v>32</v>
      </c>
      <c r="C58" s="13">
        <v>0</v>
      </c>
      <c r="D58" s="13">
        <v>2</v>
      </c>
      <c r="E58" s="13">
        <v>1</v>
      </c>
      <c r="F58" s="13">
        <v>3</v>
      </c>
      <c r="G58" s="13"/>
      <c r="H58" s="16" t="s">
        <v>32</v>
      </c>
      <c r="I58" s="16" t="s">
        <v>420</v>
      </c>
      <c r="J58" s="16" t="s">
        <v>32</v>
      </c>
      <c r="K58" s="24">
        <v>0</v>
      </c>
      <c r="L58" s="24">
        <v>2</v>
      </c>
      <c r="M58" s="24">
        <v>1</v>
      </c>
      <c r="N58" s="24">
        <v>3</v>
      </c>
      <c r="O58" s="16" t="s">
        <v>32</v>
      </c>
      <c r="P58" s="16" t="s">
        <v>420</v>
      </c>
      <c r="R58" s="16"/>
      <c r="S58" s="16"/>
      <c r="T58" s="24"/>
      <c r="U58" s="24"/>
      <c r="V58" s="24"/>
      <c r="W58" s="24"/>
    </row>
    <row r="59" spans="1:23" ht="15.75">
      <c r="A59" s="13" t="s">
        <v>296</v>
      </c>
      <c r="B59" s="13" t="s">
        <v>28</v>
      </c>
      <c r="C59" s="13">
        <v>0</v>
      </c>
      <c r="D59" s="13">
        <v>2</v>
      </c>
      <c r="E59" s="13">
        <v>0</v>
      </c>
      <c r="F59" s="13">
        <v>2</v>
      </c>
      <c r="G59" s="13"/>
      <c r="H59" s="16" t="s">
        <v>28</v>
      </c>
      <c r="I59" s="16" t="s">
        <v>296</v>
      </c>
      <c r="J59" s="16" t="s">
        <v>28</v>
      </c>
      <c r="K59" s="24">
        <v>0</v>
      </c>
      <c r="L59" s="24">
        <v>2</v>
      </c>
      <c r="M59" s="24">
        <v>0</v>
      </c>
      <c r="N59" s="24">
        <v>2</v>
      </c>
      <c r="O59" s="16" t="s">
        <v>28</v>
      </c>
      <c r="P59" s="16" t="s">
        <v>296</v>
      </c>
      <c r="R59" s="16"/>
      <c r="S59" s="16"/>
      <c r="T59" s="24"/>
      <c r="U59" s="24"/>
      <c r="V59" s="24"/>
      <c r="W59" s="24"/>
    </row>
    <row r="60" spans="1:23" ht="15.75">
      <c r="A60" s="13" t="s">
        <v>403</v>
      </c>
      <c r="B60" s="13" t="s">
        <v>186</v>
      </c>
      <c r="C60" s="13">
        <v>0</v>
      </c>
      <c r="D60" s="13">
        <v>1</v>
      </c>
      <c r="E60" s="13">
        <v>3</v>
      </c>
      <c r="F60" s="13">
        <v>4</v>
      </c>
      <c r="G60" s="13"/>
      <c r="H60" s="16" t="s">
        <v>227</v>
      </c>
      <c r="I60" s="16" t="s">
        <v>403</v>
      </c>
      <c r="J60" s="16" t="s">
        <v>186</v>
      </c>
      <c r="K60" s="24">
        <v>0</v>
      </c>
      <c r="L60" s="24">
        <v>1</v>
      </c>
      <c r="M60" s="24">
        <v>3</v>
      </c>
      <c r="N60" s="24">
        <v>4</v>
      </c>
      <c r="O60" s="16" t="s">
        <v>186</v>
      </c>
      <c r="P60" s="16" t="s">
        <v>403</v>
      </c>
      <c r="R60" s="16"/>
      <c r="S60" s="16"/>
      <c r="T60" s="24"/>
      <c r="U60" s="24"/>
      <c r="V60" s="24"/>
      <c r="W60" s="24"/>
    </row>
    <row r="61" spans="1:23" ht="15.75">
      <c r="A61" s="13" t="s">
        <v>246</v>
      </c>
      <c r="B61" s="13" t="s">
        <v>61</v>
      </c>
      <c r="C61" s="13">
        <v>0</v>
      </c>
      <c r="D61" s="13">
        <v>1</v>
      </c>
      <c r="E61" s="13">
        <v>2</v>
      </c>
      <c r="F61" s="13">
        <v>3</v>
      </c>
      <c r="G61" s="13"/>
      <c r="H61" s="16" t="s">
        <v>61</v>
      </c>
      <c r="I61" s="16" t="s">
        <v>246</v>
      </c>
      <c r="J61" s="16" t="s">
        <v>61</v>
      </c>
      <c r="K61" s="24">
        <v>0</v>
      </c>
      <c r="L61" s="24">
        <v>1</v>
      </c>
      <c r="M61" s="24">
        <v>2</v>
      </c>
      <c r="N61" s="24">
        <v>3</v>
      </c>
      <c r="O61" s="16" t="s">
        <v>61</v>
      </c>
      <c r="P61" s="16" t="s">
        <v>246</v>
      </c>
      <c r="R61" s="16"/>
      <c r="S61" s="16"/>
      <c r="T61" s="24"/>
      <c r="U61" s="24"/>
      <c r="V61" s="24"/>
      <c r="W61" s="24"/>
    </row>
    <row r="62" spans="1:23" ht="15.75">
      <c r="A62" s="13" t="s">
        <v>256</v>
      </c>
      <c r="B62" s="13" t="s">
        <v>35</v>
      </c>
      <c r="C62" s="13">
        <v>0</v>
      </c>
      <c r="D62" s="13">
        <v>1</v>
      </c>
      <c r="E62" s="13">
        <v>2</v>
      </c>
      <c r="F62" s="13">
        <v>3</v>
      </c>
      <c r="G62" s="13"/>
      <c r="H62" s="16" t="s">
        <v>35</v>
      </c>
      <c r="I62" s="16" t="s">
        <v>256</v>
      </c>
      <c r="J62" s="16" t="s">
        <v>35</v>
      </c>
      <c r="K62" s="24">
        <v>0</v>
      </c>
      <c r="L62" s="24">
        <v>1</v>
      </c>
      <c r="M62" s="24">
        <v>2</v>
      </c>
      <c r="N62" s="24">
        <v>3</v>
      </c>
      <c r="O62" s="16" t="s">
        <v>35</v>
      </c>
      <c r="P62" s="16" t="s">
        <v>256</v>
      </c>
      <c r="R62" s="16"/>
      <c r="S62" s="16"/>
      <c r="T62" s="24"/>
      <c r="U62" s="24"/>
      <c r="V62" s="24"/>
      <c r="W62" s="24"/>
    </row>
    <row r="63" spans="1:23" ht="15.75">
      <c r="A63" s="7" t="s">
        <v>303</v>
      </c>
      <c r="B63" s="7" t="s">
        <v>104</v>
      </c>
      <c r="C63" s="7">
        <v>0</v>
      </c>
      <c r="D63" s="7">
        <v>1</v>
      </c>
      <c r="E63" s="7">
        <v>2</v>
      </c>
      <c r="F63" s="7">
        <v>3</v>
      </c>
      <c r="G63" s="7"/>
      <c r="H63" s="16" t="s">
        <v>104</v>
      </c>
      <c r="I63" s="16" t="s">
        <v>303</v>
      </c>
      <c r="J63" s="16" t="s">
        <v>104</v>
      </c>
      <c r="K63" s="24">
        <v>0</v>
      </c>
      <c r="L63" s="24">
        <v>1</v>
      </c>
      <c r="M63" s="24">
        <v>2</v>
      </c>
      <c r="N63" s="24">
        <v>3</v>
      </c>
      <c r="O63" s="16" t="s">
        <v>104</v>
      </c>
      <c r="P63" s="16" t="s">
        <v>303</v>
      </c>
      <c r="R63" s="16"/>
      <c r="S63" s="16"/>
      <c r="T63" s="24"/>
      <c r="U63" s="24"/>
      <c r="V63" s="24"/>
      <c r="W63" s="24"/>
    </row>
    <row r="64" spans="1:23" ht="15.75">
      <c r="A64" s="1" t="s">
        <v>267</v>
      </c>
      <c r="B64" s="1" t="s">
        <v>76</v>
      </c>
      <c r="C64" s="1">
        <v>0</v>
      </c>
      <c r="D64" s="1">
        <v>1</v>
      </c>
      <c r="E64" s="1">
        <v>1</v>
      </c>
      <c r="F64" s="1">
        <v>2</v>
      </c>
      <c r="H64" s="16" t="s">
        <v>76</v>
      </c>
      <c r="I64" s="16" t="s">
        <v>267</v>
      </c>
      <c r="J64" s="16" t="s">
        <v>76</v>
      </c>
      <c r="K64" s="24">
        <v>0</v>
      </c>
      <c r="L64" s="24">
        <v>1</v>
      </c>
      <c r="M64" s="24">
        <v>1</v>
      </c>
      <c r="N64" s="24">
        <v>2</v>
      </c>
      <c r="O64" s="16" t="s">
        <v>76</v>
      </c>
      <c r="P64" s="16" t="s">
        <v>267</v>
      </c>
      <c r="R64" s="16"/>
      <c r="S64" s="16"/>
      <c r="T64" s="24"/>
      <c r="U64" s="24"/>
      <c r="V64" s="24"/>
      <c r="W64" s="24"/>
    </row>
    <row r="65" spans="1:23" ht="15.75">
      <c r="A65" s="1" t="s">
        <v>300</v>
      </c>
      <c r="B65" s="1" t="s">
        <v>236</v>
      </c>
      <c r="C65" s="1">
        <v>0</v>
      </c>
      <c r="D65" s="1">
        <v>1</v>
      </c>
      <c r="E65" s="1">
        <v>1</v>
      </c>
      <c r="F65" s="1">
        <v>2</v>
      </c>
      <c r="H65" s="16" t="s">
        <v>236</v>
      </c>
      <c r="I65" s="16" t="s">
        <v>300</v>
      </c>
      <c r="J65" s="16" t="s">
        <v>236</v>
      </c>
      <c r="K65" s="24">
        <v>0</v>
      </c>
      <c r="L65" s="24">
        <v>1</v>
      </c>
      <c r="M65" s="24">
        <v>1</v>
      </c>
      <c r="N65" s="24">
        <v>2</v>
      </c>
      <c r="O65" s="16" t="s">
        <v>236</v>
      </c>
      <c r="P65" s="16" t="s">
        <v>300</v>
      </c>
      <c r="R65" s="16"/>
      <c r="S65" s="16"/>
      <c r="T65" s="24"/>
      <c r="U65" s="24"/>
      <c r="V65" s="24"/>
      <c r="W65" s="24"/>
    </row>
    <row r="66" spans="1:23" ht="15.75">
      <c r="A66" s="1" t="s">
        <v>323</v>
      </c>
      <c r="B66" s="1" t="s">
        <v>24</v>
      </c>
      <c r="C66" s="1">
        <v>0</v>
      </c>
      <c r="D66" s="1">
        <v>1</v>
      </c>
      <c r="E66" s="1">
        <v>1</v>
      </c>
      <c r="F66" s="1">
        <v>2</v>
      </c>
      <c r="H66" s="16" t="s">
        <v>24</v>
      </c>
      <c r="I66" s="16" t="s">
        <v>323</v>
      </c>
      <c r="J66" s="16" t="s">
        <v>24</v>
      </c>
      <c r="K66" s="24">
        <v>0</v>
      </c>
      <c r="L66" s="24">
        <v>1</v>
      </c>
      <c r="M66" s="24">
        <v>1</v>
      </c>
      <c r="N66" s="24">
        <v>2</v>
      </c>
      <c r="O66" s="16" t="s">
        <v>24</v>
      </c>
      <c r="P66" s="16" t="s">
        <v>323</v>
      </c>
      <c r="R66" s="16"/>
      <c r="S66" s="16"/>
      <c r="T66" s="24"/>
      <c r="U66" s="24"/>
      <c r="V66" s="24"/>
      <c r="W66" s="24"/>
    </row>
    <row r="67" spans="1:23" ht="15.75">
      <c r="A67" s="1" t="s">
        <v>350</v>
      </c>
      <c r="B67" s="1" t="s">
        <v>146</v>
      </c>
      <c r="C67" s="1">
        <v>0</v>
      </c>
      <c r="D67" s="1">
        <v>1</v>
      </c>
      <c r="E67" s="1">
        <v>1</v>
      </c>
      <c r="F67" s="1">
        <v>2</v>
      </c>
      <c r="H67" s="16" t="s">
        <v>146</v>
      </c>
      <c r="I67" s="16" t="s">
        <v>350</v>
      </c>
      <c r="J67" s="16" t="s">
        <v>146</v>
      </c>
      <c r="K67" s="24">
        <v>0</v>
      </c>
      <c r="L67" s="24">
        <v>1</v>
      </c>
      <c r="M67" s="24">
        <v>1</v>
      </c>
      <c r="N67" s="24">
        <v>2</v>
      </c>
      <c r="O67" s="16" t="s">
        <v>146</v>
      </c>
      <c r="P67" s="16" t="s">
        <v>350</v>
      </c>
      <c r="R67" s="16"/>
      <c r="S67" s="16"/>
      <c r="T67" s="24"/>
      <c r="U67" s="24"/>
      <c r="V67" s="24"/>
      <c r="W67" s="24"/>
    </row>
    <row r="68" spans="1:23" ht="15.75">
      <c r="A68" s="1" t="s">
        <v>386</v>
      </c>
      <c r="B68" s="1" t="s">
        <v>175</v>
      </c>
      <c r="C68" s="1">
        <v>0</v>
      </c>
      <c r="D68" s="1">
        <v>1</v>
      </c>
      <c r="E68" s="1">
        <v>1</v>
      </c>
      <c r="F68" s="1">
        <v>2</v>
      </c>
      <c r="H68" s="17" t="s">
        <v>175</v>
      </c>
      <c r="I68" s="17" t="s">
        <v>386</v>
      </c>
      <c r="J68" s="17" t="s">
        <v>175</v>
      </c>
      <c r="K68" s="25">
        <v>0</v>
      </c>
      <c r="L68" s="25">
        <v>1</v>
      </c>
      <c r="M68" s="25">
        <v>1</v>
      </c>
      <c r="N68" s="24">
        <v>2</v>
      </c>
      <c r="O68" s="17" t="s">
        <v>175</v>
      </c>
      <c r="P68" s="17" t="s">
        <v>386</v>
      </c>
      <c r="R68" s="17"/>
      <c r="S68" s="17"/>
      <c r="T68" s="25"/>
      <c r="U68" s="25"/>
      <c r="V68" s="25"/>
      <c r="W68" s="24"/>
    </row>
    <row r="69" spans="1:23" ht="15.75">
      <c r="A69" s="1" t="s">
        <v>417</v>
      </c>
      <c r="B69" s="1" t="s">
        <v>469</v>
      </c>
      <c r="C69" s="1">
        <v>0</v>
      </c>
      <c r="D69" s="1">
        <v>1</v>
      </c>
      <c r="E69" s="1">
        <v>1</v>
      </c>
      <c r="F69" s="1">
        <v>2</v>
      </c>
      <c r="H69" s="16" t="s">
        <v>469</v>
      </c>
      <c r="I69" s="16" t="s">
        <v>417</v>
      </c>
      <c r="J69" s="16" t="s">
        <v>469</v>
      </c>
      <c r="K69" s="24">
        <v>0</v>
      </c>
      <c r="L69" s="24">
        <v>1</v>
      </c>
      <c r="M69" s="24">
        <v>1</v>
      </c>
      <c r="N69" s="24">
        <v>2</v>
      </c>
      <c r="O69" s="16" t="s">
        <v>469</v>
      </c>
      <c r="P69" s="16" t="s">
        <v>417</v>
      </c>
      <c r="R69" s="16"/>
      <c r="S69" s="16"/>
      <c r="T69" s="24"/>
      <c r="U69" s="24"/>
      <c r="V69" s="24"/>
      <c r="W69" s="24"/>
    </row>
    <row r="70" spans="1:23" ht="15.75">
      <c r="A70" s="1" t="s">
        <v>263</v>
      </c>
      <c r="B70" s="1" t="s">
        <v>74</v>
      </c>
      <c r="C70" s="1">
        <v>0</v>
      </c>
      <c r="D70" s="1">
        <v>1</v>
      </c>
      <c r="E70" s="1">
        <v>0</v>
      </c>
      <c r="F70" s="1">
        <v>1</v>
      </c>
      <c r="H70" s="16" t="s">
        <v>74</v>
      </c>
      <c r="I70" s="16" t="s">
        <v>263</v>
      </c>
      <c r="J70" s="16" t="s">
        <v>74</v>
      </c>
      <c r="K70" s="24">
        <v>0</v>
      </c>
      <c r="L70" s="24">
        <v>1</v>
      </c>
      <c r="M70" s="24">
        <v>0</v>
      </c>
      <c r="N70" s="24">
        <v>1</v>
      </c>
      <c r="O70" s="16" t="s">
        <v>74</v>
      </c>
      <c r="P70" s="16" t="s">
        <v>263</v>
      </c>
      <c r="R70" s="16"/>
      <c r="S70" s="16"/>
      <c r="T70" s="24"/>
      <c r="U70" s="24"/>
      <c r="V70" s="24"/>
      <c r="W70" s="24"/>
    </row>
    <row r="71" spans="1:23" ht="15.75">
      <c r="A71" s="1" t="s">
        <v>287</v>
      </c>
      <c r="B71" s="1" t="s">
        <v>94</v>
      </c>
      <c r="C71" s="1">
        <v>0</v>
      </c>
      <c r="D71" s="1">
        <v>1</v>
      </c>
      <c r="E71" s="1">
        <v>0</v>
      </c>
      <c r="F71" s="1">
        <v>1</v>
      </c>
      <c r="H71" s="16" t="s">
        <v>94</v>
      </c>
      <c r="I71" s="16" t="s">
        <v>287</v>
      </c>
      <c r="J71" s="16" t="s">
        <v>94</v>
      </c>
      <c r="K71" s="24">
        <v>0</v>
      </c>
      <c r="L71" s="24">
        <v>1</v>
      </c>
      <c r="M71" s="24">
        <v>0</v>
      </c>
      <c r="N71" s="24">
        <v>1</v>
      </c>
      <c r="O71" s="16" t="s">
        <v>94</v>
      </c>
      <c r="P71" s="16" t="s">
        <v>287</v>
      </c>
      <c r="R71" s="16"/>
      <c r="S71" s="16"/>
      <c r="T71" s="24"/>
      <c r="U71" s="24"/>
      <c r="V71" s="24"/>
      <c r="W71" s="24"/>
    </row>
    <row r="72" spans="1:23" ht="15.75">
      <c r="A72" s="1" t="s">
        <v>305</v>
      </c>
      <c r="B72" s="1" t="s">
        <v>106</v>
      </c>
      <c r="C72" s="1">
        <v>0</v>
      </c>
      <c r="D72" s="1">
        <v>1</v>
      </c>
      <c r="E72" s="1">
        <v>0</v>
      </c>
      <c r="F72" s="1">
        <v>1</v>
      </c>
      <c r="H72" s="16" t="s">
        <v>106</v>
      </c>
      <c r="I72" s="16" t="s">
        <v>305</v>
      </c>
      <c r="J72" s="16" t="s">
        <v>106</v>
      </c>
      <c r="K72" s="24">
        <v>0</v>
      </c>
      <c r="L72" s="24">
        <v>1</v>
      </c>
      <c r="M72" s="24">
        <v>0</v>
      </c>
      <c r="N72" s="24">
        <v>1</v>
      </c>
      <c r="O72" s="16" t="s">
        <v>106</v>
      </c>
      <c r="P72" s="16" t="s">
        <v>305</v>
      </c>
      <c r="R72" s="16"/>
      <c r="S72" s="16"/>
      <c r="T72" s="24"/>
      <c r="U72" s="24"/>
      <c r="V72" s="24"/>
      <c r="W72" s="24"/>
    </row>
    <row r="73" spans="1:23" ht="15.75">
      <c r="A73" s="1" t="s">
        <v>313</v>
      </c>
      <c r="B73" s="1" t="s">
        <v>112</v>
      </c>
      <c r="C73" s="1">
        <v>0</v>
      </c>
      <c r="D73" s="1">
        <v>1</v>
      </c>
      <c r="E73" s="1">
        <v>0</v>
      </c>
      <c r="F73" s="1">
        <v>1</v>
      </c>
      <c r="H73" s="16" t="s">
        <v>112</v>
      </c>
      <c r="I73" s="16" t="s">
        <v>313</v>
      </c>
      <c r="J73" s="16" t="s">
        <v>112</v>
      </c>
      <c r="K73" s="24">
        <v>0</v>
      </c>
      <c r="L73" s="24">
        <v>1</v>
      </c>
      <c r="M73" s="24">
        <v>0</v>
      </c>
      <c r="N73" s="24">
        <v>1</v>
      </c>
      <c r="O73" s="16" t="s">
        <v>112</v>
      </c>
      <c r="P73" s="16" t="s">
        <v>313</v>
      </c>
      <c r="R73" s="16"/>
      <c r="S73" s="16"/>
      <c r="T73" s="24"/>
      <c r="U73" s="24"/>
      <c r="V73" s="24"/>
      <c r="W73" s="24"/>
    </row>
    <row r="74" spans="1:23" ht="15.75">
      <c r="A74" s="1" t="s">
        <v>362</v>
      </c>
      <c r="B74" s="1" t="s">
        <v>155</v>
      </c>
      <c r="C74" s="1">
        <v>0</v>
      </c>
      <c r="D74" s="1">
        <v>1</v>
      </c>
      <c r="E74" s="1">
        <v>0</v>
      </c>
      <c r="F74" s="1">
        <v>1</v>
      </c>
      <c r="H74" s="16" t="s">
        <v>155</v>
      </c>
      <c r="I74" s="16" t="s">
        <v>362</v>
      </c>
      <c r="J74" s="16" t="s">
        <v>155</v>
      </c>
      <c r="K74" s="24">
        <v>0</v>
      </c>
      <c r="L74" s="24">
        <v>1</v>
      </c>
      <c r="M74" s="24">
        <v>0</v>
      </c>
      <c r="N74" s="24">
        <v>1</v>
      </c>
      <c r="O74" s="16" t="s">
        <v>155</v>
      </c>
      <c r="P74" s="16" t="s">
        <v>362</v>
      </c>
      <c r="R74" s="16"/>
      <c r="S74" s="16"/>
      <c r="T74" s="24"/>
      <c r="U74" s="24"/>
      <c r="V74" s="24"/>
      <c r="W74" s="24"/>
    </row>
    <row r="75" spans="1:23" ht="15.75">
      <c r="A75" s="1" t="s">
        <v>385</v>
      </c>
      <c r="B75" s="1" t="s">
        <v>174</v>
      </c>
      <c r="C75" s="1">
        <v>0</v>
      </c>
      <c r="D75" s="1">
        <v>1</v>
      </c>
      <c r="E75" s="1">
        <v>0</v>
      </c>
      <c r="F75" s="1">
        <v>1</v>
      </c>
      <c r="H75" s="16" t="s">
        <v>174</v>
      </c>
      <c r="I75" s="16" t="s">
        <v>385</v>
      </c>
      <c r="J75" s="16" t="s">
        <v>174</v>
      </c>
      <c r="K75" s="24">
        <v>0</v>
      </c>
      <c r="L75" s="24">
        <v>1</v>
      </c>
      <c r="M75" s="24">
        <v>0</v>
      </c>
      <c r="N75" s="24">
        <v>1</v>
      </c>
      <c r="O75" s="16" t="s">
        <v>174</v>
      </c>
      <c r="P75" s="16" t="s">
        <v>385</v>
      </c>
      <c r="R75" s="16"/>
      <c r="S75" s="16"/>
      <c r="T75" s="24"/>
      <c r="U75" s="24"/>
      <c r="V75" s="24"/>
      <c r="W75" s="24"/>
    </row>
    <row r="76" spans="1:23" ht="15.75">
      <c r="A76" s="1" t="s">
        <v>310</v>
      </c>
      <c r="B76" s="1" t="s">
        <v>37</v>
      </c>
      <c r="C76" s="1">
        <v>0</v>
      </c>
      <c r="D76" s="1">
        <v>0</v>
      </c>
      <c r="E76" s="1">
        <v>2</v>
      </c>
      <c r="F76" s="1">
        <v>2</v>
      </c>
      <c r="H76" s="16" t="s">
        <v>37</v>
      </c>
      <c r="I76" s="16" t="s">
        <v>310</v>
      </c>
      <c r="J76" s="16" t="s">
        <v>37</v>
      </c>
      <c r="K76" s="24">
        <v>0</v>
      </c>
      <c r="L76" s="24">
        <v>0</v>
      </c>
      <c r="M76" s="24">
        <v>2</v>
      </c>
      <c r="N76" s="24">
        <v>2</v>
      </c>
      <c r="O76" s="16" t="s">
        <v>37</v>
      </c>
      <c r="P76" s="16" t="s">
        <v>310</v>
      </c>
      <c r="R76" s="16"/>
      <c r="S76" s="16"/>
      <c r="T76" s="24"/>
      <c r="U76" s="24"/>
      <c r="V76" s="24"/>
      <c r="W76" s="24"/>
    </row>
    <row r="77" spans="1:23" ht="15.75">
      <c r="A77" s="1" t="s">
        <v>359</v>
      </c>
      <c r="B77" s="1" t="s">
        <v>46</v>
      </c>
      <c r="C77" s="1">
        <v>0</v>
      </c>
      <c r="D77" s="1">
        <v>0</v>
      </c>
      <c r="E77" s="1">
        <v>2</v>
      </c>
      <c r="F77" s="1">
        <v>2</v>
      </c>
      <c r="H77" s="16" t="s">
        <v>46</v>
      </c>
      <c r="I77" s="16" t="s">
        <v>359</v>
      </c>
      <c r="J77" s="16" t="s">
        <v>46</v>
      </c>
      <c r="K77" s="24">
        <v>0</v>
      </c>
      <c r="L77" s="24">
        <v>0</v>
      </c>
      <c r="M77" s="24">
        <v>2</v>
      </c>
      <c r="N77" s="24">
        <v>2</v>
      </c>
      <c r="O77" s="16" t="s">
        <v>46</v>
      </c>
      <c r="P77" s="16" t="s">
        <v>359</v>
      </c>
      <c r="R77" s="16"/>
      <c r="S77" s="16"/>
      <c r="T77" s="24"/>
      <c r="U77" s="24"/>
      <c r="V77" s="24"/>
      <c r="W77" s="24"/>
    </row>
    <row r="78" spans="1:23" ht="15.75">
      <c r="A78" s="1" t="s">
        <v>387</v>
      </c>
      <c r="B78" s="1" t="s">
        <v>40</v>
      </c>
      <c r="C78" s="1">
        <v>0</v>
      </c>
      <c r="D78" s="1">
        <v>0</v>
      </c>
      <c r="E78" s="1">
        <v>2</v>
      </c>
      <c r="F78" s="1">
        <v>2</v>
      </c>
      <c r="H78" s="16" t="s">
        <v>40</v>
      </c>
      <c r="I78" s="16" t="s">
        <v>387</v>
      </c>
      <c r="J78" s="16" t="s">
        <v>40</v>
      </c>
      <c r="K78" s="24">
        <v>0</v>
      </c>
      <c r="L78" s="24">
        <v>0</v>
      </c>
      <c r="M78" s="24">
        <v>2</v>
      </c>
      <c r="N78" s="24">
        <v>2</v>
      </c>
      <c r="O78" s="16" t="s">
        <v>40</v>
      </c>
      <c r="P78" s="16" t="s">
        <v>387</v>
      </c>
      <c r="R78" s="16"/>
      <c r="S78" s="16"/>
      <c r="T78" s="24"/>
      <c r="U78" s="24"/>
      <c r="V78" s="24"/>
      <c r="W78" s="24"/>
    </row>
    <row r="79" spans="1:23" ht="15.75">
      <c r="A79" s="1" t="s">
        <v>402</v>
      </c>
      <c r="B79" s="1" t="s">
        <v>41</v>
      </c>
      <c r="C79" s="1">
        <v>0</v>
      </c>
      <c r="D79" s="1">
        <v>0</v>
      </c>
      <c r="E79" s="1">
        <v>2</v>
      </c>
      <c r="F79" s="1">
        <v>2</v>
      </c>
      <c r="H79" s="16" t="s">
        <v>41</v>
      </c>
      <c r="I79" s="16" t="s">
        <v>402</v>
      </c>
      <c r="J79" s="16" t="s">
        <v>41</v>
      </c>
      <c r="K79" s="24">
        <v>0</v>
      </c>
      <c r="L79" s="24">
        <v>0</v>
      </c>
      <c r="M79" s="24">
        <v>2</v>
      </c>
      <c r="N79" s="24">
        <v>2</v>
      </c>
      <c r="O79" s="16" t="s">
        <v>41</v>
      </c>
      <c r="P79" s="16" t="s">
        <v>402</v>
      </c>
      <c r="R79" s="16"/>
      <c r="S79" s="16"/>
      <c r="T79" s="24"/>
      <c r="U79" s="24"/>
      <c r="V79" s="24"/>
      <c r="W79" s="24"/>
    </row>
    <row r="80" spans="1:23" ht="15.75">
      <c r="A80" s="1" t="s">
        <v>238</v>
      </c>
      <c r="B80" s="1" t="s">
        <v>53</v>
      </c>
      <c r="C80" s="1">
        <v>0</v>
      </c>
      <c r="D80" s="1">
        <v>0</v>
      </c>
      <c r="E80" s="1">
        <v>1</v>
      </c>
      <c r="F80" s="1">
        <v>1</v>
      </c>
      <c r="H80" s="16" t="s">
        <v>53</v>
      </c>
      <c r="I80" s="16" t="s">
        <v>238</v>
      </c>
      <c r="J80" s="16" t="s">
        <v>53</v>
      </c>
      <c r="K80" s="24">
        <v>0</v>
      </c>
      <c r="L80" s="24">
        <v>0</v>
      </c>
      <c r="M80" s="24">
        <v>1</v>
      </c>
      <c r="N80" s="24">
        <v>1</v>
      </c>
      <c r="O80" s="16" t="s">
        <v>53</v>
      </c>
      <c r="P80" s="16" t="s">
        <v>238</v>
      </c>
      <c r="R80" s="16"/>
      <c r="S80" s="16"/>
      <c r="T80" s="24"/>
      <c r="U80" s="24"/>
      <c r="V80" s="24"/>
      <c r="W80" s="24"/>
    </row>
    <row r="81" spans="1:23" ht="15.75">
      <c r="A81" s="1" t="s">
        <v>252</v>
      </c>
      <c r="B81" s="1" t="s">
        <v>65</v>
      </c>
      <c r="C81" s="1">
        <v>0</v>
      </c>
      <c r="D81" s="1">
        <v>0</v>
      </c>
      <c r="E81" s="1">
        <v>1</v>
      </c>
      <c r="F81" s="1">
        <v>1</v>
      </c>
      <c r="H81" s="17" t="s">
        <v>65</v>
      </c>
      <c r="I81" s="17" t="s">
        <v>252</v>
      </c>
      <c r="J81" s="17" t="s">
        <v>65</v>
      </c>
      <c r="K81" s="25">
        <v>0</v>
      </c>
      <c r="L81" s="25">
        <v>0</v>
      </c>
      <c r="M81" s="25">
        <v>1</v>
      </c>
      <c r="N81" s="24">
        <v>1</v>
      </c>
      <c r="O81" s="17" t="s">
        <v>65</v>
      </c>
      <c r="P81" s="17" t="s">
        <v>252</v>
      </c>
      <c r="R81" s="17"/>
      <c r="S81" s="17"/>
      <c r="T81" s="25"/>
      <c r="U81" s="25"/>
      <c r="V81" s="25"/>
      <c r="W81" s="24"/>
    </row>
    <row r="82" spans="1:23" ht="15.75">
      <c r="A82" s="1" t="s">
        <v>319</v>
      </c>
      <c r="B82" s="1" t="s">
        <v>452</v>
      </c>
      <c r="C82" s="1">
        <v>0</v>
      </c>
      <c r="D82" s="1">
        <v>0</v>
      </c>
      <c r="E82" s="1">
        <v>1</v>
      </c>
      <c r="F82" s="1">
        <v>1</v>
      </c>
      <c r="H82" s="16" t="s">
        <v>452</v>
      </c>
      <c r="I82" s="16" t="s">
        <v>319</v>
      </c>
      <c r="J82" s="16" t="s">
        <v>452</v>
      </c>
      <c r="K82" s="24">
        <v>0</v>
      </c>
      <c r="L82" s="24">
        <v>0</v>
      </c>
      <c r="M82" s="24">
        <v>1</v>
      </c>
      <c r="N82" s="24">
        <v>1</v>
      </c>
      <c r="O82" s="16" t="s">
        <v>452</v>
      </c>
      <c r="P82" s="16" t="s">
        <v>319</v>
      </c>
      <c r="R82" s="16"/>
      <c r="S82" s="16"/>
      <c r="T82" s="24"/>
      <c r="U82" s="24"/>
      <c r="V82" s="24"/>
      <c r="W82" s="24"/>
    </row>
    <row r="83" spans="1:23" ht="15.75">
      <c r="A83" s="1" t="s">
        <v>336</v>
      </c>
      <c r="B83" s="1" t="s">
        <v>132</v>
      </c>
      <c r="C83" s="1">
        <v>0</v>
      </c>
      <c r="D83" s="1">
        <v>0</v>
      </c>
      <c r="E83" s="1">
        <v>1</v>
      </c>
      <c r="F83" s="1">
        <v>1</v>
      </c>
      <c r="H83" s="16" t="s">
        <v>132</v>
      </c>
      <c r="I83" s="16" t="s">
        <v>336</v>
      </c>
      <c r="J83" s="16" t="s">
        <v>132</v>
      </c>
      <c r="K83" s="24">
        <v>0</v>
      </c>
      <c r="L83" s="24">
        <v>0</v>
      </c>
      <c r="M83" s="24">
        <v>1</v>
      </c>
      <c r="N83" s="24">
        <v>1</v>
      </c>
      <c r="O83" s="16" t="s">
        <v>132</v>
      </c>
      <c r="P83" s="16" t="s">
        <v>336</v>
      </c>
      <c r="R83" s="16"/>
      <c r="S83" s="16"/>
      <c r="T83" s="24"/>
      <c r="U83" s="24"/>
      <c r="V83" s="24"/>
      <c r="W83" s="24"/>
    </row>
    <row r="84" spans="1:23" ht="15.75">
      <c r="A84" s="1" t="s">
        <v>363</v>
      </c>
      <c r="B84" s="1" t="s">
        <v>156</v>
      </c>
      <c r="C84" s="1">
        <v>0</v>
      </c>
      <c r="D84" s="1">
        <v>0</v>
      </c>
      <c r="E84" s="1">
        <v>1</v>
      </c>
      <c r="F84" s="1">
        <v>1</v>
      </c>
      <c r="H84" s="16" t="s">
        <v>156</v>
      </c>
      <c r="I84" s="16" t="s">
        <v>363</v>
      </c>
      <c r="J84" s="16" t="s">
        <v>156</v>
      </c>
      <c r="K84" s="24">
        <v>0</v>
      </c>
      <c r="L84" s="24">
        <v>0</v>
      </c>
      <c r="M84" s="24">
        <v>1</v>
      </c>
      <c r="N84" s="24">
        <v>1</v>
      </c>
      <c r="O84" s="16" t="s">
        <v>156</v>
      </c>
      <c r="P84" s="16" t="s">
        <v>363</v>
      </c>
      <c r="R84" s="16"/>
      <c r="S84" s="16"/>
      <c r="T84" s="24"/>
      <c r="U84" s="24"/>
      <c r="V84" s="24"/>
      <c r="W84" s="24"/>
    </row>
    <row r="85" spans="1:23" ht="15.75">
      <c r="A85" s="1" t="s">
        <v>397</v>
      </c>
      <c r="B85" s="1" t="s">
        <v>181</v>
      </c>
      <c r="C85" s="1">
        <v>0</v>
      </c>
      <c r="D85" s="1">
        <v>0</v>
      </c>
      <c r="E85" s="1">
        <v>1</v>
      </c>
      <c r="F85" s="1">
        <v>1</v>
      </c>
      <c r="H85" s="16" t="s">
        <v>181</v>
      </c>
      <c r="I85" s="16" t="s">
        <v>397</v>
      </c>
      <c r="J85" s="16" t="s">
        <v>181</v>
      </c>
      <c r="K85" s="24">
        <v>0</v>
      </c>
      <c r="L85" s="24">
        <v>0</v>
      </c>
      <c r="M85" s="24">
        <v>1</v>
      </c>
      <c r="N85" s="24">
        <v>1</v>
      </c>
      <c r="O85" s="16" t="s">
        <v>181</v>
      </c>
      <c r="P85" s="16" t="s">
        <v>397</v>
      </c>
      <c r="R85" s="16"/>
      <c r="S85" s="16"/>
      <c r="T85" s="24"/>
      <c r="U85" s="24"/>
      <c r="V85" s="24"/>
      <c r="W85" s="24"/>
    </row>
    <row r="86" spans="1:23" ht="15.75">
      <c r="A86" s="1" t="s">
        <v>418</v>
      </c>
      <c r="B86" s="1" t="s">
        <v>200</v>
      </c>
      <c r="C86" s="1">
        <v>0</v>
      </c>
      <c r="D86" s="1">
        <v>0</v>
      </c>
      <c r="E86" s="1">
        <v>1</v>
      </c>
      <c r="F86" s="1">
        <v>1</v>
      </c>
      <c r="H86" s="16" t="s">
        <v>200</v>
      </c>
      <c r="I86" s="16" t="s">
        <v>418</v>
      </c>
      <c r="J86" s="16" t="s">
        <v>200</v>
      </c>
      <c r="K86" s="24">
        <v>0</v>
      </c>
      <c r="L86" s="24">
        <v>0</v>
      </c>
      <c r="M86" s="24">
        <v>1</v>
      </c>
      <c r="N86" s="24">
        <v>1</v>
      </c>
      <c r="O86" s="16" t="s">
        <v>200</v>
      </c>
      <c r="P86" s="16" t="s">
        <v>418</v>
      </c>
      <c r="R86" s="16"/>
      <c r="S86" s="16"/>
      <c r="T86" s="24"/>
      <c r="U86" s="24"/>
      <c r="V86" s="24"/>
      <c r="W86" s="24"/>
    </row>
    <row r="87" spans="8:23" ht="15.75">
      <c r="H87" s="16" t="s">
        <v>54</v>
      </c>
      <c r="I87" s="16" t="s">
        <v>239</v>
      </c>
      <c r="J87" s="16" t="e">
        <v>#N/A</v>
      </c>
      <c r="K87" s="24">
        <v>0</v>
      </c>
      <c r="L87" s="24">
        <v>0</v>
      </c>
      <c r="M87" s="24">
        <v>0</v>
      </c>
      <c r="N87" s="24">
        <v>0</v>
      </c>
      <c r="O87" s="16" t="e">
        <v>#N/A</v>
      </c>
      <c r="P87" s="16" t="s">
        <v>239</v>
      </c>
      <c r="R87" s="16"/>
      <c r="S87" s="16"/>
      <c r="T87" s="24"/>
      <c r="U87" s="24"/>
      <c r="V87" s="24"/>
      <c r="W87" s="24"/>
    </row>
    <row r="88" spans="8:23" ht="15.75">
      <c r="H88" s="17" t="s">
        <v>56</v>
      </c>
      <c r="I88" s="17" t="s">
        <v>241</v>
      </c>
      <c r="J88" s="16" t="e">
        <v>#N/A</v>
      </c>
      <c r="K88" s="25">
        <v>0</v>
      </c>
      <c r="L88" s="25">
        <v>0</v>
      </c>
      <c r="M88" s="25">
        <v>0</v>
      </c>
      <c r="N88" s="24">
        <v>0</v>
      </c>
      <c r="O88" s="16" t="e">
        <v>#N/A</v>
      </c>
      <c r="P88" s="17" t="s">
        <v>241</v>
      </c>
      <c r="R88" s="17"/>
      <c r="S88" s="17"/>
      <c r="T88" s="25"/>
      <c r="U88" s="25"/>
      <c r="V88" s="25"/>
      <c r="W88" s="24"/>
    </row>
    <row r="89" spans="8:23" ht="15.75">
      <c r="H89" s="17" t="s">
        <v>57</v>
      </c>
      <c r="I89" s="17" t="s">
        <v>242</v>
      </c>
      <c r="J89" s="16" t="e">
        <v>#N/A</v>
      </c>
      <c r="K89" s="25">
        <v>0</v>
      </c>
      <c r="L89" s="25">
        <v>0</v>
      </c>
      <c r="M89" s="25">
        <v>0</v>
      </c>
      <c r="N89" s="24">
        <v>0</v>
      </c>
      <c r="O89" s="16" t="e">
        <v>#N/A</v>
      </c>
      <c r="P89" s="17" t="s">
        <v>242</v>
      </c>
      <c r="R89" s="17"/>
      <c r="S89" s="17"/>
      <c r="T89" s="25"/>
      <c r="U89" s="25"/>
      <c r="V89" s="25"/>
      <c r="W89" s="24"/>
    </row>
    <row r="90" spans="8:23" ht="15.75">
      <c r="H90" s="16" t="s">
        <v>58</v>
      </c>
      <c r="I90" s="16" t="s">
        <v>243</v>
      </c>
      <c r="J90" s="16" t="e">
        <v>#N/A</v>
      </c>
      <c r="K90" s="24">
        <v>0</v>
      </c>
      <c r="L90" s="24">
        <v>0</v>
      </c>
      <c r="M90" s="24">
        <v>0</v>
      </c>
      <c r="N90" s="24">
        <v>0</v>
      </c>
      <c r="O90" s="16" t="e">
        <v>#N/A</v>
      </c>
      <c r="P90" s="16" t="s">
        <v>243</v>
      </c>
      <c r="R90" s="16"/>
      <c r="S90" s="16"/>
      <c r="T90" s="24"/>
      <c r="U90" s="24"/>
      <c r="V90" s="24"/>
      <c r="W90" s="24"/>
    </row>
    <row r="91" spans="8:23" ht="15.75">
      <c r="H91" s="16" t="s">
        <v>59</v>
      </c>
      <c r="I91" s="16" t="s">
        <v>244</v>
      </c>
      <c r="J91" s="16" t="e">
        <v>#N/A</v>
      </c>
      <c r="K91" s="24">
        <v>0</v>
      </c>
      <c r="L91" s="24">
        <v>0</v>
      </c>
      <c r="M91" s="24">
        <v>0</v>
      </c>
      <c r="N91" s="24">
        <v>0</v>
      </c>
      <c r="O91" s="16" t="e">
        <v>#N/A</v>
      </c>
      <c r="P91" s="16" t="s">
        <v>244</v>
      </c>
      <c r="R91" s="16"/>
      <c r="S91" s="16"/>
      <c r="T91" s="24"/>
      <c r="U91" s="24"/>
      <c r="V91" s="24"/>
      <c r="W91" s="24"/>
    </row>
    <row r="92" spans="8:23" ht="15.75">
      <c r="H92" s="17" t="s">
        <v>62</v>
      </c>
      <c r="I92" s="17" t="s">
        <v>247</v>
      </c>
      <c r="J92" s="16" t="e">
        <v>#N/A</v>
      </c>
      <c r="K92" s="25">
        <v>0</v>
      </c>
      <c r="L92" s="25">
        <v>0</v>
      </c>
      <c r="M92" s="25">
        <v>0</v>
      </c>
      <c r="N92" s="24">
        <v>0</v>
      </c>
      <c r="O92" s="16" t="e">
        <v>#N/A</v>
      </c>
      <c r="P92" s="17" t="s">
        <v>247</v>
      </c>
      <c r="R92" s="17"/>
      <c r="S92" s="17"/>
      <c r="T92" s="25"/>
      <c r="U92" s="25"/>
      <c r="V92" s="25"/>
      <c r="W92" s="24"/>
    </row>
    <row r="93" spans="8:23" ht="15.75">
      <c r="H93" s="16" t="s">
        <v>63</v>
      </c>
      <c r="I93" s="16" t="s">
        <v>249</v>
      </c>
      <c r="J93" s="16" t="e">
        <v>#N/A</v>
      </c>
      <c r="K93" s="24">
        <v>0</v>
      </c>
      <c r="L93" s="24">
        <v>0</v>
      </c>
      <c r="M93" s="24">
        <v>0</v>
      </c>
      <c r="N93" s="24">
        <v>0</v>
      </c>
      <c r="O93" s="16" t="e">
        <v>#N/A</v>
      </c>
      <c r="P93" s="16" t="s">
        <v>249</v>
      </c>
      <c r="R93" s="16"/>
      <c r="S93" s="16"/>
      <c r="T93" s="24"/>
      <c r="U93" s="24"/>
      <c r="V93" s="24"/>
      <c r="W93" s="24"/>
    </row>
    <row r="94" spans="8:23" ht="15.75">
      <c r="H94" s="16" t="s">
        <v>66</v>
      </c>
      <c r="I94" s="16" t="s">
        <v>253</v>
      </c>
      <c r="J94" s="16" t="e">
        <v>#N/A</v>
      </c>
      <c r="K94" s="24">
        <v>0</v>
      </c>
      <c r="L94" s="24">
        <v>0</v>
      </c>
      <c r="M94" s="24">
        <v>0</v>
      </c>
      <c r="N94" s="24">
        <v>0</v>
      </c>
      <c r="O94" s="16" t="e">
        <v>#N/A</v>
      </c>
      <c r="P94" s="16" t="s">
        <v>253</v>
      </c>
      <c r="R94" s="16"/>
      <c r="S94" s="16"/>
      <c r="T94" s="24"/>
      <c r="U94" s="24"/>
      <c r="V94" s="24"/>
      <c r="W94" s="24"/>
    </row>
    <row r="95" spans="8:23" ht="15.75">
      <c r="H95" s="16" t="s">
        <v>67</v>
      </c>
      <c r="I95" s="16" t="s">
        <v>254</v>
      </c>
      <c r="J95" s="16" t="e">
        <v>#N/A</v>
      </c>
      <c r="K95" s="24">
        <v>0</v>
      </c>
      <c r="L95" s="24">
        <v>0</v>
      </c>
      <c r="M95" s="24">
        <v>0</v>
      </c>
      <c r="N95" s="24">
        <v>0</v>
      </c>
      <c r="O95" s="16" t="e">
        <v>#N/A</v>
      </c>
      <c r="P95" s="16" t="s">
        <v>254</v>
      </c>
      <c r="R95" s="16"/>
      <c r="S95" s="16"/>
      <c r="T95" s="24"/>
      <c r="U95" s="24"/>
      <c r="V95" s="24"/>
      <c r="W95" s="24"/>
    </row>
    <row r="96" spans="8:23" ht="15.75">
      <c r="H96" s="16" t="s">
        <v>68</v>
      </c>
      <c r="I96" s="16" t="s">
        <v>257</v>
      </c>
      <c r="J96" s="16" t="e">
        <v>#N/A</v>
      </c>
      <c r="K96" s="24">
        <v>0</v>
      </c>
      <c r="L96" s="24">
        <v>0</v>
      </c>
      <c r="M96" s="24">
        <v>0</v>
      </c>
      <c r="N96" s="24">
        <v>0</v>
      </c>
      <c r="O96" s="16" t="e">
        <v>#N/A</v>
      </c>
      <c r="P96" s="16" t="s">
        <v>257</v>
      </c>
      <c r="R96" s="16"/>
      <c r="S96" s="16"/>
      <c r="T96" s="24"/>
      <c r="U96" s="24"/>
      <c r="V96" s="24"/>
      <c r="W96" s="24"/>
    </row>
    <row r="97" spans="8:23" ht="15.75">
      <c r="H97" s="16" t="s">
        <v>69</v>
      </c>
      <c r="I97" s="16" t="s">
        <v>258</v>
      </c>
      <c r="J97" s="16" t="e">
        <v>#N/A</v>
      </c>
      <c r="K97" s="24">
        <v>0</v>
      </c>
      <c r="L97" s="24">
        <v>0</v>
      </c>
      <c r="M97" s="24">
        <v>0</v>
      </c>
      <c r="N97" s="24">
        <v>0</v>
      </c>
      <c r="O97" s="16" t="e">
        <v>#N/A</v>
      </c>
      <c r="P97" s="16" t="s">
        <v>258</v>
      </c>
      <c r="R97" s="16"/>
      <c r="S97" s="16"/>
      <c r="T97" s="24"/>
      <c r="U97" s="24"/>
      <c r="V97" s="24"/>
      <c r="W97" s="24"/>
    </row>
    <row r="98" spans="8:23" ht="15.75">
      <c r="H98" s="17" t="s">
        <v>70</v>
      </c>
      <c r="I98" s="17" t="s">
        <v>259</v>
      </c>
      <c r="J98" s="16" t="e">
        <v>#N/A</v>
      </c>
      <c r="K98" s="25">
        <v>0</v>
      </c>
      <c r="L98" s="25">
        <v>0</v>
      </c>
      <c r="M98" s="25">
        <v>0</v>
      </c>
      <c r="N98" s="24">
        <v>0</v>
      </c>
      <c r="O98" s="16" t="e">
        <v>#N/A</v>
      </c>
      <c r="P98" s="17" t="s">
        <v>259</v>
      </c>
      <c r="R98" s="17"/>
      <c r="S98" s="17"/>
      <c r="T98" s="25"/>
      <c r="U98" s="25"/>
      <c r="V98" s="25"/>
      <c r="W98" s="24"/>
    </row>
    <row r="99" spans="8:23" ht="15.75">
      <c r="H99" s="16" t="s">
        <v>71</v>
      </c>
      <c r="I99" s="16" t="s">
        <v>260</v>
      </c>
      <c r="J99" s="16" t="e">
        <v>#N/A</v>
      </c>
      <c r="K99" s="24">
        <v>0</v>
      </c>
      <c r="L99" s="24">
        <v>0</v>
      </c>
      <c r="M99" s="24">
        <v>0</v>
      </c>
      <c r="N99" s="24">
        <v>0</v>
      </c>
      <c r="O99" s="16" t="e">
        <v>#N/A</v>
      </c>
      <c r="P99" s="16" t="s">
        <v>260</v>
      </c>
      <c r="R99" s="16"/>
      <c r="S99" s="16"/>
      <c r="T99" s="24"/>
      <c r="U99" s="24"/>
      <c r="V99" s="24"/>
      <c r="W99" s="24"/>
    </row>
    <row r="100" spans="8:23" ht="15.75">
      <c r="H100" s="16" t="s">
        <v>72</v>
      </c>
      <c r="I100" s="16" t="s">
        <v>261</v>
      </c>
      <c r="J100" s="16" t="e">
        <v>#N/A</v>
      </c>
      <c r="K100" s="24">
        <v>0</v>
      </c>
      <c r="L100" s="24">
        <v>0</v>
      </c>
      <c r="M100" s="24">
        <v>0</v>
      </c>
      <c r="N100" s="24">
        <v>0</v>
      </c>
      <c r="O100" s="16" t="e">
        <v>#N/A</v>
      </c>
      <c r="P100" s="16" t="s">
        <v>261</v>
      </c>
      <c r="R100" s="16"/>
      <c r="S100" s="16"/>
      <c r="T100" s="24"/>
      <c r="U100" s="24"/>
      <c r="V100" s="24"/>
      <c r="W100" s="24"/>
    </row>
    <row r="101" spans="8:23" ht="15.75">
      <c r="H101" s="16" t="s">
        <v>73</v>
      </c>
      <c r="I101" s="16" t="s">
        <v>262</v>
      </c>
      <c r="J101" s="16" t="e">
        <v>#N/A</v>
      </c>
      <c r="K101" s="24">
        <v>0</v>
      </c>
      <c r="L101" s="24">
        <v>0</v>
      </c>
      <c r="M101" s="24">
        <v>0</v>
      </c>
      <c r="N101" s="24">
        <v>0</v>
      </c>
      <c r="O101" s="16" t="e">
        <v>#N/A</v>
      </c>
      <c r="P101" s="16" t="s">
        <v>262</v>
      </c>
      <c r="R101" s="16"/>
      <c r="S101" s="16"/>
      <c r="T101" s="24"/>
      <c r="U101" s="24"/>
      <c r="V101" s="24"/>
      <c r="W101" s="24"/>
    </row>
    <row r="102" spans="8:23" ht="15.75">
      <c r="H102" s="17" t="s">
        <v>444</v>
      </c>
      <c r="I102" s="17" t="s">
        <v>265</v>
      </c>
      <c r="J102" s="16" t="e">
        <v>#N/A</v>
      </c>
      <c r="K102" s="25">
        <v>0</v>
      </c>
      <c r="L102" s="25">
        <v>0</v>
      </c>
      <c r="M102" s="25">
        <v>0</v>
      </c>
      <c r="N102" s="24">
        <v>0</v>
      </c>
      <c r="O102" s="16" t="e">
        <v>#N/A</v>
      </c>
      <c r="P102" s="17" t="s">
        <v>265</v>
      </c>
      <c r="R102" s="17"/>
      <c r="S102" s="17"/>
      <c r="T102" s="25"/>
      <c r="U102" s="25"/>
      <c r="V102" s="25"/>
      <c r="W102" s="24"/>
    </row>
    <row r="103" spans="8:23" ht="15.75">
      <c r="H103" s="17" t="s">
        <v>445</v>
      </c>
      <c r="I103" s="17" t="s">
        <v>266</v>
      </c>
      <c r="J103" s="16" t="e">
        <v>#N/A</v>
      </c>
      <c r="K103" s="25">
        <v>0</v>
      </c>
      <c r="L103" s="25">
        <v>0</v>
      </c>
      <c r="M103" s="25">
        <v>0</v>
      </c>
      <c r="N103" s="24">
        <v>0</v>
      </c>
      <c r="O103" s="16" t="e">
        <v>#N/A</v>
      </c>
      <c r="P103" s="17" t="s">
        <v>266</v>
      </c>
      <c r="R103" s="17"/>
      <c r="S103" s="17"/>
      <c r="T103" s="25"/>
      <c r="U103" s="25"/>
      <c r="V103" s="25"/>
      <c r="W103" s="24"/>
    </row>
    <row r="104" spans="8:23" ht="15.75">
      <c r="H104" s="16" t="s">
        <v>77</v>
      </c>
      <c r="I104" s="16" t="s">
        <v>268</v>
      </c>
      <c r="J104" s="16" t="e">
        <v>#N/A</v>
      </c>
      <c r="K104" s="24">
        <v>0</v>
      </c>
      <c r="L104" s="24">
        <v>0</v>
      </c>
      <c r="M104" s="24">
        <v>0</v>
      </c>
      <c r="N104" s="24">
        <v>0</v>
      </c>
      <c r="O104" s="16" t="e">
        <v>#N/A</v>
      </c>
      <c r="P104" s="16" t="s">
        <v>268</v>
      </c>
      <c r="R104" s="16"/>
      <c r="S104" s="16"/>
      <c r="T104" s="24"/>
      <c r="U104" s="24"/>
      <c r="V104" s="24"/>
      <c r="W104" s="24"/>
    </row>
    <row r="105" spans="8:23" ht="15.75">
      <c r="H105" s="17" t="s">
        <v>446</v>
      </c>
      <c r="I105" s="17" t="s">
        <v>269</v>
      </c>
      <c r="J105" s="16" t="e">
        <v>#N/A</v>
      </c>
      <c r="K105" s="25">
        <v>0</v>
      </c>
      <c r="L105" s="25">
        <v>0</v>
      </c>
      <c r="M105" s="25">
        <v>0</v>
      </c>
      <c r="N105" s="24">
        <v>0</v>
      </c>
      <c r="O105" s="16" t="e">
        <v>#N/A</v>
      </c>
      <c r="P105" s="17" t="s">
        <v>269</v>
      </c>
      <c r="R105" s="17"/>
      <c r="S105" s="17"/>
      <c r="T105" s="25"/>
      <c r="U105" s="25"/>
      <c r="V105" s="25"/>
      <c r="W105" s="24"/>
    </row>
    <row r="106" spans="8:23" ht="15.75">
      <c r="H106" s="16" t="s">
        <v>78</v>
      </c>
      <c r="I106" s="16" t="s">
        <v>270</v>
      </c>
      <c r="J106" s="16" t="e">
        <v>#N/A</v>
      </c>
      <c r="K106" s="24">
        <v>0</v>
      </c>
      <c r="L106" s="24">
        <v>0</v>
      </c>
      <c r="M106" s="24">
        <v>0</v>
      </c>
      <c r="N106" s="24">
        <v>0</v>
      </c>
      <c r="O106" s="16" t="e">
        <v>#N/A</v>
      </c>
      <c r="P106" s="16" t="s">
        <v>270</v>
      </c>
      <c r="R106" s="16"/>
      <c r="S106" s="16"/>
      <c r="T106" s="24"/>
      <c r="U106" s="24"/>
      <c r="V106" s="24"/>
      <c r="W106" s="24"/>
    </row>
    <row r="107" spans="8:23" ht="15.75">
      <c r="H107" s="16" t="s">
        <v>79</v>
      </c>
      <c r="I107" s="16" t="s">
        <v>271</v>
      </c>
      <c r="J107" s="16" t="e">
        <v>#N/A</v>
      </c>
      <c r="K107" s="24">
        <v>0</v>
      </c>
      <c r="L107" s="24">
        <v>0</v>
      </c>
      <c r="M107" s="24">
        <v>0</v>
      </c>
      <c r="N107" s="24">
        <v>0</v>
      </c>
      <c r="O107" s="16" t="e">
        <v>#N/A</v>
      </c>
      <c r="P107" s="16" t="s">
        <v>271</v>
      </c>
      <c r="R107" s="16"/>
      <c r="S107" s="16"/>
      <c r="T107" s="24"/>
      <c r="U107" s="24"/>
      <c r="V107" s="24"/>
      <c r="W107" s="24"/>
    </row>
    <row r="108" spans="8:23" ht="15.75">
      <c r="H108" s="16" t="s">
        <v>80</v>
      </c>
      <c r="I108" s="16" t="s">
        <v>272</v>
      </c>
      <c r="J108" s="16" t="e">
        <v>#N/A</v>
      </c>
      <c r="K108" s="24">
        <v>0</v>
      </c>
      <c r="L108" s="24">
        <v>0</v>
      </c>
      <c r="M108" s="24">
        <v>0</v>
      </c>
      <c r="N108" s="24">
        <v>0</v>
      </c>
      <c r="O108" s="16" t="e">
        <v>#N/A</v>
      </c>
      <c r="P108" s="16" t="s">
        <v>272</v>
      </c>
      <c r="R108" s="16"/>
      <c r="S108" s="16"/>
      <c r="T108" s="24"/>
      <c r="U108" s="24"/>
      <c r="V108" s="24"/>
      <c r="W108" s="24"/>
    </row>
    <row r="109" spans="8:23" ht="15.75">
      <c r="H109" s="16" t="s">
        <v>81</v>
      </c>
      <c r="I109" s="16" t="s">
        <v>274</v>
      </c>
      <c r="J109" s="16" t="e">
        <v>#N/A</v>
      </c>
      <c r="K109" s="24">
        <v>0</v>
      </c>
      <c r="L109" s="24">
        <v>0</v>
      </c>
      <c r="M109" s="24">
        <v>0</v>
      </c>
      <c r="N109" s="24">
        <v>0</v>
      </c>
      <c r="O109" s="16" t="e">
        <v>#N/A</v>
      </c>
      <c r="P109" s="16" t="s">
        <v>274</v>
      </c>
      <c r="R109" s="16"/>
      <c r="S109" s="16"/>
      <c r="T109" s="24"/>
      <c r="U109" s="24"/>
      <c r="V109" s="24"/>
      <c r="W109" s="24"/>
    </row>
    <row r="110" spans="8:23" ht="15.75">
      <c r="H110" s="17" t="s">
        <v>82</v>
      </c>
      <c r="I110" s="17" t="s">
        <v>275</v>
      </c>
      <c r="J110" s="16" t="e">
        <v>#N/A</v>
      </c>
      <c r="K110" s="25">
        <v>0</v>
      </c>
      <c r="L110" s="25">
        <v>0</v>
      </c>
      <c r="M110" s="25">
        <v>0</v>
      </c>
      <c r="N110" s="24">
        <v>0</v>
      </c>
      <c r="O110" s="16" t="e">
        <v>#N/A</v>
      </c>
      <c r="P110" s="17" t="s">
        <v>275</v>
      </c>
      <c r="R110" s="17"/>
      <c r="S110" s="17"/>
      <c r="T110" s="25"/>
      <c r="U110" s="25"/>
      <c r="V110" s="25"/>
      <c r="W110" s="24"/>
    </row>
    <row r="111" spans="8:23" ht="15.75">
      <c r="H111" s="16" t="s">
        <v>83</v>
      </c>
      <c r="I111" s="16" t="s">
        <v>276</v>
      </c>
      <c r="J111" s="16" t="e">
        <v>#N/A</v>
      </c>
      <c r="K111" s="24">
        <v>0</v>
      </c>
      <c r="L111" s="24">
        <v>0</v>
      </c>
      <c r="M111" s="24">
        <v>0</v>
      </c>
      <c r="N111" s="24">
        <v>0</v>
      </c>
      <c r="O111" s="16" t="e">
        <v>#N/A</v>
      </c>
      <c r="P111" s="16" t="s">
        <v>276</v>
      </c>
      <c r="R111" s="16"/>
      <c r="S111" s="16"/>
      <c r="T111" s="24"/>
      <c r="U111" s="24"/>
      <c r="V111" s="24"/>
      <c r="W111" s="24"/>
    </row>
    <row r="112" spans="8:23" ht="15.75">
      <c r="H112" s="16" t="s">
        <v>84</v>
      </c>
      <c r="I112" s="16" t="s">
        <v>277</v>
      </c>
      <c r="J112" s="16" t="e">
        <v>#N/A</v>
      </c>
      <c r="K112" s="24">
        <v>0</v>
      </c>
      <c r="L112" s="24">
        <v>0</v>
      </c>
      <c r="M112" s="24">
        <v>0</v>
      </c>
      <c r="N112" s="24">
        <v>0</v>
      </c>
      <c r="O112" s="16" t="e">
        <v>#N/A</v>
      </c>
      <c r="P112" s="16" t="s">
        <v>277</v>
      </c>
      <c r="R112" s="16"/>
      <c r="S112" s="16"/>
      <c r="T112" s="24"/>
      <c r="U112" s="24"/>
      <c r="V112" s="24"/>
      <c r="W112" s="24"/>
    </row>
    <row r="113" spans="8:23" ht="15.75">
      <c r="H113" s="16" t="s">
        <v>86</v>
      </c>
      <c r="I113" s="16" t="s">
        <v>278</v>
      </c>
      <c r="J113" s="16" t="e">
        <v>#N/A</v>
      </c>
      <c r="K113" s="24">
        <v>0</v>
      </c>
      <c r="L113" s="24">
        <v>0</v>
      </c>
      <c r="M113" s="24">
        <v>0</v>
      </c>
      <c r="N113" s="24">
        <v>0</v>
      </c>
      <c r="O113" s="16" t="e">
        <v>#N/A</v>
      </c>
      <c r="P113" s="16" t="s">
        <v>278</v>
      </c>
      <c r="R113" s="16"/>
      <c r="S113" s="16"/>
      <c r="T113" s="24"/>
      <c r="U113" s="24"/>
      <c r="V113" s="24"/>
      <c r="W113" s="24"/>
    </row>
    <row r="114" spans="8:23" ht="15.75">
      <c r="H114" s="16" t="s">
        <v>87</v>
      </c>
      <c r="I114" s="16" t="s">
        <v>281</v>
      </c>
      <c r="J114" s="16" t="e">
        <v>#N/A</v>
      </c>
      <c r="K114" s="24">
        <v>0</v>
      </c>
      <c r="L114" s="24">
        <v>0</v>
      </c>
      <c r="M114" s="24">
        <v>0</v>
      </c>
      <c r="N114" s="24">
        <v>0</v>
      </c>
      <c r="O114" s="16" t="e">
        <v>#N/A</v>
      </c>
      <c r="P114" s="16" t="s">
        <v>281</v>
      </c>
      <c r="R114" s="16"/>
      <c r="S114" s="16"/>
      <c r="T114" s="24"/>
      <c r="U114" s="24"/>
      <c r="V114" s="24"/>
      <c r="W114" s="24"/>
    </row>
    <row r="115" spans="8:23" ht="15.75">
      <c r="H115" s="16" t="s">
        <v>447</v>
      </c>
      <c r="I115" s="16" t="s">
        <v>282</v>
      </c>
      <c r="J115" s="16" t="e">
        <v>#N/A</v>
      </c>
      <c r="K115" s="24">
        <v>0</v>
      </c>
      <c r="L115" s="24">
        <v>0</v>
      </c>
      <c r="M115" s="24">
        <v>0</v>
      </c>
      <c r="N115" s="24">
        <v>0</v>
      </c>
      <c r="O115" s="16" t="e">
        <v>#N/A</v>
      </c>
      <c r="P115" s="16" t="s">
        <v>282</v>
      </c>
      <c r="R115" s="16"/>
      <c r="S115" s="16"/>
      <c r="T115" s="24"/>
      <c r="U115" s="24"/>
      <c r="V115" s="24"/>
      <c r="W115" s="24"/>
    </row>
    <row r="116" spans="8:23" ht="15.75">
      <c r="H116" s="17" t="s">
        <v>448</v>
      </c>
      <c r="I116" s="17" t="s">
        <v>283</v>
      </c>
      <c r="J116" s="16" t="e">
        <v>#N/A</v>
      </c>
      <c r="K116" s="25">
        <v>0</v>
      </c>
      <c r="L116" s="25">
        <v>0</v>
      </c>
      <c r="M116" s="25">
        <v>0</v>
      </c>
      <c r="N116" s="24">
        <v>0</v>
      </c>
      <c r="O116" s="16" t="e">
        <v>#N/A</v>
      </c>
      <c r="P116" s="17" t="s">
        <v>283</v>
      </c>
      <c r="R116" s="17"/>
      <c r="S116" s="17"/>
      <c r="T116" s="25"/>
      <c r="U116" s="25"/>
      <c r="V116" s="25"/>
      <c r="W116" s="24"/>
    </row>
    <row r="117" spans="8:23" ht="15.75">
      <c r="H117" s="16" t="s">
        <v>90</v>
      </c>
      <c r="I117" s="16" t="s">
        <v>284</v>
      </c>
      <c r="J117" s="16" t="e">
        <v>#N/A</v>
      </c>
      <c r="K117" s="24">
        <v>0</v>
      </c>
      <c r="L117" s="24">
        <v>0</v>
      </c>
      <c r="M117" s="24">
        <v>0</v>
      </c>
      <c r="N117" s="24">
        <v>0</v>
      </c>
      <c r="O117" s="16" t="e">
        <v>#N/A</v>
      </c>
      <c r="P117" s="16" t="s">
        <v>284</v>
      </c>
      <c r="R117" s="16"/>
      <c r="S117" s="16"/>
      <c r="T117" s="24"/>
      <c r="U117" s="24"/>
      <c r="V117" s="24"/>
      <c r="W117" s="24"/>
    </row>
    <row r="118" spans="8:23" ht="15.75">
      <c r="H118" s="16" t="s">
        <v>449</v>
      </c>
      <c r="I118" s="16" t="s">
        <v>289</v>
      </c>
      <c r="J118" s="16" t="e">
        <v>#N/A</v>
      </c>
      <c r="K118" s="24">
        <v>0</v>
      </c>
      <c r="L118" s="24">
        <v>0</v>
      </c>
      <c r="M118" s="24">
        <v>0</v>
      </c>
      <c r="N118" s="24">
        <v>0</v>
      </c>
      <c r="O118" s="16" t="e">
        <v>#N/A</v>
      </c>
      <c r="P118" s="16" t="s">
        <v>289</v>
      </c>
      <c r="R118" s="16"/>
      <c r="S118" s="16"/>
      <c r="T118" s="24"/>
      <c r="U118" s="24"/>
      <c r="V118" s="24"/>
      <c r="W118" s="24"/>
    </row>
    <row r="119" spans="8:23" ht="15.75">
      <c r="H119" s="17" t="s">
        <v>95</v>
      </c>
      <c r="I119" s="17" t="s">
        <v>291</v>
      </c>
      <c r="J119" s="16" t="e">
        <v>#N/A</v>
      </c>
      <c r="K119" s="25">
        <v>0</v>
      </c>
      <c r="L119" s="25">
        <v>0</v>
      </c>
      <c r="M119" s="25">
        <v>0</v>
      </c>
      <c r="N119" s="24">
        <v>0</v>
      </c>
      <c r="O119" s="16" t="e">
        <v>#N/A</v>
      </c>
      <c r="P119" s="17" t="s">
        <v>291</v>
      </c>
      <c r="R119" s="17"/>
      <c r="S119" s="17"/>
      <c r="T119" s="25"/>
      <c r="U119" s="25"/>
      <c r="V119" s="25"/>
      <c r="W119" s="24"/>
    </row>
    <row r="120" spans="8:23" ht="15.75">
      <c r="H120" s="16" t="s">
        <v>96</v>
      </c>
      <c r="I120" s="16" t="s">
        <v>292</v>
      </c>
      <c r="J120" s="16" t="e">
        <v>#N/A</v>
      </c>
      <c r="K120" s="24">
        <v>0</v>
      </c>
      <c r="L120" s="24">
        <v>0</v>
      </c>
      <c r="M120" s="24">
        <v>0</v>
      </c>
      <c r="N120" s="24">
        <v>0</v>
      </c>
      <c r="O120" s="16" t="e">
        <v>#N/A</v>
      </c>
      <c r="P120" s="16" t="s">
        <v>292</v>
      </c>
      <c r="R120" s="16"/>
      <c r="S120" s="16"/>
      <c r="T120" s="24"/>
      <c r="U120" s="24"/>
      <c r="V120" s="24"/>
      <c r="W120" s="24"/>
    </row>
    <row r="121" spans="8:23" ht="15.75">
      <c r="H121" s="16" t="s">
        <v>450</v>
      </c>
      <c r="I121" s="16" t="s">
        <v>294</v>
      </c>
      <c r="J121" s="16" t="e">
        <v>#N/A</v>
      </c>
      <c r="K121" s="24">
        <v>0</v>
      </c>
      <c r="L121" s="24">
        <v>0</v>
      </c>
      <c r="M121" s="24">
        <v>0</v>
      </c>
      <c r="N121" s="24">
        <v>0</v>
      </c>
      <c r="O121" s="16" t="e">
        <v>#N/A</v>
      </c>
      <c r="P121" s="16" t="s">
        <v>294</v>
      </c>
      <c r="R121" s="16"/>
      <c r="S121" s="16"/>
      <c r="T121" s="24"/>
      <c r="U121" s="24"/>
      <c r="V121" s="24"/>
      <c r="W121" s="24"/>
    </row>
    <row r="122" spans="8:23" ht="15.75">
      <c r="H122" s="16" t="s">
        <v>98</v>
      </c>
      <c r="I122" s="16" t="s">
        <v>295</v>
      </c>
      <c r="J122" s="16" t="e">
        <v>#N/A</v>
      </c>
      <c r="K122" s="24">
        <v>0</v>
      </c>
      <c r="L122" s="24">
        <v>0</v>
      </c>
      <c r="M122" s="24">
        <v>0</v>
      </c>
      <c r="N122" s="24">
        <v>0</v>
      </c>
      <c r="O122" s="16" t="e">
        <v>#N/A</v>
      </c>
      <c r="P122" s="16" t="s">
        <v>295</v>
      </c>
      <c r="R122" s="16"/>
      <c r="S122" s="16"/>
      <c r="T122" s="24"/>
      <c r="U122" s="24"/>
      <c r="V122" s="24"/>
      <c r="W122" s="24"/>
    </row>
    <row r="123" spans="8:23" ht="15.75">
      <c r="H123" s="16" t="s">
        <v>99</v>
      </c>
      <c r="I123" s="16" t="s">
        <v>297</v>
      </c>
      <c r="J123" s="16" t="e">
        <v>#N/A</v>
      </c>
      <c r="K123" s="24">
        <v>0</v>
      </c>
      <c r="L123" s="24">
        <v>0</v>
      </c>
      <c r="M123" s="24">
        <v>0</v>
      </c>
      <c r="N123" s="24">
        <v>0</v>
      </c>
      <c r="O123" s="16" t="e">
        <v>#N/A</v>
      </c>
      <c r="P123" s="16" t="s">
        <v>297</v>
      </c>
      <c r="R123" s="16"/>
      <c r="S123" s="16"/>
      <c r="T123" s="24"/>
      <c r="U123" s="24"/>
      <c r="V123" s="24"/>
      <c r="W123" s="24"/>
    </row>
    <row r="124" spans="8:23" ht="15.75">
      <c r="H124" s="16" t="s">
        <v>100</v>
      </c>
      <c r="I124" s="16" t="s">
        <v>298</v>
      </c>
      <c r="J124" s="16" t="e">
        <v>#N/A</v>
      </c>
      <c r="K124" s="24">
        <v>0</v>
      </c>
      <c r="L124" s="24">
        <v>0</v>
      </c>
      <c r="M124" s="24">
        <v>0</v>
      </c>
      <c r="N124" s="24">
        <v>0</v>
      </c>
      <c r="O124" s="16" t="e">
        <v>#N/A</v>
      </c>
      <c r="P124" s="16" t="s">
        <v>298</v>
      </c>
      <c r="R124" s="16"/>
      <c r="S124" s="16"/>
      <c r="T124" s="24"/>
      <c r="U124" s="24"/>
      <c r="V124" s="24"/>
      <c r="W124" s="24"/>
    </row>
    <row r="125" spans="8:23" ht="15.75">
      <c r="H125" s="16" t="s">
        <v>101</v>
      </c>
      <c r="I125" s="16" t="s">
        <v>299</v>
      </c>
      <c r="J125" s="16" t="e">
        <v>#N/A</v>
      </c>
      <c r="K125" s="24">
        <v>0</v>
      </c>
      <c r="L125" s="24">
        <v>0</v>
      </c>
      <c r="M125" s="24">
        <v>0</v>
      </c>
      <c r="N125" s="24">
        <v>0</v>
      </c>
      <c r="O125" s="16" t="e">
        <v>#N/A</v>
      </c>
      <c r="P125" s="16" t="s">
        <v>299</v>
      </c>
      <c r="R125" s="16"/>
      <c r="S125" s="16"/>
      <c r="T125" s="24"/>
      <c r="U125" s="24"/>
      <c r="V125" s="24"/>
      <c r="W125" s="24"/>
    </row>
    <row r="126" spans="8:23" ht="15.75">
      <c r="H126" s="16" t="s">
        <v>103</v>
      </c>
      <c r="I126" s="16" t="s">
        <v>302</v>
      </c>
      <c r="J126" s="16" t="e">
        <v>#N/A</v>
      </c>
      <c r="K126" s="24">
        <v>0</v>
      </c>
      <c r="L126" s="24">
        <v>0</v>
      </c>
      <c r="M126" s="24">
        <v>0</v>
      </c>
      <c r="N126" s="24">
        <v>0</v>
      </c>
      <c r="O126" s="16" t="e">
        <v>#N/A</v>
      </c>
      <c r="P126" s="16" t="s">
        <v>302</v>
      </c>
      <c r="R126" s="16"/>
      <c r="S126" s="16"/>
      <c r="T126" s="24"/>
      <c r="U126" s="24"/>
      <c r="V126" s="24"/>
      <c r="W126" s="24"/>
    </row>
    <row r="127" spans="8:23" ht="15.75">
      <c r="H127" s="16" t="s">
        <v>451</v>
      </c>
      <c r="I127" s="16" t="s">
        <v>306</v>
      </c>
      <c r="J127" s="16" t="e">
        <v>#N/A</v>
      </c>
      <c r="K127" s="24">
        <v>0</v>
      </c>
      <c r="L127" s="24">
        <v>0</v>
      </c>
      <c r="M127" s="24">
        <v>0</v>
      </c>
      <c r="N127" s="24">
        <v>0</v>
      </c>
      <c r="O127" s="16" t="e">
        <v>#N/A</v>
      </c>
      <c r="P127" s="16" t="s">
        <v>306</v>
      </c>
      <c r="R127" s="16"/>
      <c r="S127" s="16"/>
      <c r="T127" s="24"/>
      <c r="U127" s="24"/>
      <c r="V127" s="24"/>
      <c r="W127" s="24"/>
    </row>
    <row r="128" spans="8:23" ht="15.75">
      <c r="H128" s="16" t="s">
        <v>108</v>
      </c>
      <c r="I128" s="16" t="s">
        <v>309</v>
      </c>
      <c r="J128" s="16" t="e">
        <v>#N/A</v>
      </c>
      <c r="K128" s="24">
        <v>0</v>
      </c>
      <c r="L128" s="24">
        <v>0</v>
      </c>
      <c r="M128" s="24">
        <v>0</v>
      </c>
      <c r="N128" s="24">
        <v>0</v>
      </c>
      <c r="O128" s="16" t="e">
        <v>#N/A</v>
      </c>
      <c r="P128" s="16" t="s">
        <v>309</v>
      </c>
      <c r="R128" s="16"/>
      <c r="S128" s="16"/>
      <c r="T128" s="24"/>
      <c r="U128" s="24"/>
      <c r="V128" s="24"/>
      <c r="W128" s="24"/>
    </row>
    <row r="129" spans="8:23" ht="15.75">
      <c r="H129" s="17" t="s">
        <v>111</v>
      </c>
      <c r="I129" s="17" t="s">
        <v>312</v>
      </c>
      <c r="J129" s="16" t="e">
        <v>#N/A</v>
      </c>
      <c r="K129" s="25">
        <v>0</v>
      </c>
      <c r="L129" s="25">
        <v>0</v>
      </c>
      <c r="M129" s="25">
        <v>0</v>
      </c>
      <c r="N129" s="24">
        <v>0</v>
      </c>
      <c r="O129" s="16" t="e">
        <v>#N/A</v>
      </c>
      <c r="P129" s="17" t="s">
        <v>312</v>
      </c>
      <c r="R129" s="17"/>
      <c r="S129" s="17"/>
      <c r="T129" s="25"/>
      <c r="U129" s="25"/>
      <c r="V129" s="25"/>
      <c r="W129" s="24"/>
    </row>
    <row r="130" spans="8:23" ht="15.75">
      <c r="H130" s="16" t="s">
        <v>113</v>
      </c>
      <c r="I130" s="16" t="s">
        <v>314</v>
      </c>
      <c r="J130" s="16" t="e">
        <v>#N/A</v>
      </c>
      <c r="K130" s="24">
        <v>0</v>
      </c>
      <c r="L130" s="24">
        <v>0</v>
      </c>
      <c r="M130" s="24">
        <v>0</v>
      </c>
      <c r="N130" s="24">
        <v>0</v>
      </c>
      <c r="O130" s="16" t="e">
        <v>#N/A</v>
      </c>
      <c r="P130" s="16" t="s">
        <v>314</v>
      </c>
      <c r="R130" s="16"/>
      <c r="S130" s="16"/>
      <c r="T130" s="24"/>
      <c r="U130" s="24"/>
      <c r="V130" s="24"/>
      <c r="W130" s="24"/>
    </row>
    <row r="131" spans="8:23" ht="15.75">
      <c r="H131" s="16" t="s">
        <v>114</v>
      </c>
      <c r="I131" s="16" t="s">
        <v>315</v>
      </c>
      <c r="J131" s="16" t="e">
        <v>#N/A</v>
      </c>
      <c r="K131" s="24">
        <v>0</v>
      </c>
      <c r="L131" s="24">
        <v>0</v>
      </c>
      <c r="M131" s="24">
        <v>0</v>
      </c>
      <c r="N131" s="24">
        <v>0</v>
      </c>
      <c r="O131" s="16" t="e">
        <v>#N/A</v>
      </c>
      <c r="P131" s="16" t="s">
        <v>315</v>
      </c>
      <c r="R131" s="16"/>
      <c r="S131" s="16"/>
      <c r="T131" s="24"/>
      <c r="U131" s="24"/>
      <c r="V131" s="24"/>
      <c r="W131" s="24"/>
    </row>
    <row r="132" spans="8:23" ht="15.75">
      <c r="H132" s="17" t="s">
        <v>115</v>
      </c>
      <c r="I132" s="17" t="s">
        <v>316</v>
      </c>
      <c r="J132" s="16" t="e">
        <v>#N/A</v>
      </c>
      <c r="K132" s="25">
        <v>0</v>
      </c>
      <c r="L132" s="25">
        <v>0</v>
      </c>
      <c r="M132" s="25">
        <v>0</v>
      </c>
      <c r="N132" s="24">
        <v>0</v>
      </c>
      <c r="O132" s="16" t="e">
        <v>#N/A</v>
      </c>
      <c r="P132" s="17" t="s">
        <v>316</v>
      </c>
      <c r="R132" s="17"/>
      <c r="S132" s="17"/>
      <c r="T132" s="25"/>
      <c r="U132" s="25"/>
      <c r="V132" s="25"/>
      <c r="W132" s="24"/>
    </row>
    <row r="133" spans="8:23" ht="15.75">
      <c r="H133" s="16" t="s">
        <v>116</v>
      </c>
      <c r="I133" s="16" t="s">
        <v>317</v>
      </c>
      <c r="J133" s="16" t="e">
        <v>#N/A</v>
      </c>
      <c r="K133" s="24">
        <v>0</v>
      </c>
      <c r="L133" s="24">
        <v>0</v>
      </c>
      <c r="M133" s="24">
        <v>0</v>
      </c>
      <c r="N133" s="24">
        <v>0</v>
      </c>
      <c r="O133" s="16" t="e">
        <v>#N/A</v>
      </c>
      <c r="P133" s="16" t="s">
        <v>317</v>
      </c>
      <c r="R133" s="16"/>
      <c r="S133" s="16"/>
      <c r="T133" s="24"/>
      <c r="U133" s="24"/>
      <c r="V133" s="24"/>
      <c r="W133" s="24"/>
    </row>
    <row r="134" spans="8:23" ht="15.75">
      <c r="H134" s="16" t="s">
        <v>117</v>
      </c>
      <c r="I134" s="16" t="s">
        <v>318</v>
      </c>
      <c r="J134" s="16" t="e">
        <v>#N/A</v>
      </c>
      <c r="K134" s="24">
        <v>0</v>
      </c>
      <c r="L134" s="24">
        <v>0</v>
      </c>
      <c r="M134" s="24">
        <v>0</v>
      </c>
      <c r="N134" s="24">
        <v>0</v>
      </c>
      <c r="O134" s="16" t="e">
        <v>#N/A</v>
      </c>
      <c r="P134" s="16" t="s">
        <v>318</v>
      </c>
      <c r="R134" s="16"/>
      <c r="S134" s="16"/>
      <c r="T134" s="24"/>
      <c r="U134" s="24"/>
      <c r="V134" s="24"/>
      <c r="W134" s="24"/>
    </row>
    <row r="135" spans="8:23" ht="15.75">
      <c r="H135" s="16" t="s">
        <v>119</v>
      </c>
      <c r="I135" s="16" t="s">
        <v>321</v>
      </c>
      <c r="J135" s="16" t="e">
        <v>#N/A</v>
      </c>
      <c r="K135" s="24">
        <v>0</v>
      </c>
      <c r="L135" s="24">
        <v>0</v>
      </c>
      <c r="M135" s="24">
        <v>0</v>
      </c>
      <c r="N135" s="24">
        <v>0</v>
      </c>
      <c r="O135" s="16" t="e">
        <v>#N/A</v>
      </c>
      <c r="P135" s="16" t="s">
        <v>321</v>
      </c>
      <c r="R135" s="16"/>
      <c r="S135" s="16"/>
      <c r="T135" s="24"/>
      <c r="U135" s="24"/>
      <c r="V135" s="24"/>
      <c r="W135" s="24"/>
    </row>
    <row r="136" spans="8:23" ht="15.75">
      <c r="H136" s="16" t="s">
        <v>121</v>
      </c>
      <c r="I136" s="16" t="s">
        <v>325</v>
      </c>
      <c r="J136" s="16" t="e">
        <v>#N/A</v>
      </c>
      <c r="K136" s="24">
        <v>0</v>
      </c>
      <c r="L136" s="24">
        <v>0</v>
      </c>
      <c r="M136" s="24">
        <v>0</v>
      </c>
      <c r="N136" s="24">
        <v>0</v>
      </c>
      <c r="O136" s="16" t="e">
        <v>#N/A</v>
      </c>
      <c r="P136" s="16" t="s">
        <v>325</v>
      </c>
      <c r="R136" s="16"/>
      <c r="S136" s="16"/>
      <c r="T136" s="24"/>
      <c r="U136" s="24"/>
      <c r="V136" s="24"/>
      <c r="W136" s="24"/>
    </row>
    <row r="137" spans="8:23" ht="15.75">
      <c r="H137" s="16" t="s">
        <v>124</v>
      </c>
      <c r="I137" s="16" t="s">
        <v>327</v>
      </c>
      <c r="J137" s="16" t="e">
        <v>#N/A</v>
      </c>
      <c r="K137" s="24">
        <v>0</v>
      </c>
      <c r="L137" s="24">
        <v>0</v>
      </c>
      <c r="M137" s="24">
        <v>0</v>
      </c>
      <c r="N137" s="24">
        <v>0</v>
      </c>
      <c r="O137" s="16" t="e">
        <v>#N/A</v>
      </c>
      <c r="P137" s="16" t="s">
        <v>327</v>
      </c>
      <c r="R137" s="16"/>
      <c r="S137" s="16"/>
      <c r="T137" s="24"/>
      <c r="U137" s="24"/>
      <c r="V137" s="24"/>
      <c r="W137" s="24"/>
    </row>
    <row r="138" spans="8:23" ht="15.75">
      <c r="H138" s="16" t="s">
        <v>454</v>
      </c>
      <c r="I138" s="16" t="s">
        <v>329</v>
      </c>
      <c r="J138" s="16" t="e">
        <v>#N/A</v>
      </c>
      <c r="K138" s="24">
        <v>0</v>
      </c>
      <c r="L138" s="24">
        <v>0</v>
      </c>
      <c r="M138" s="24">
        <v>0</v>
      </c>
      <c r="N138" s="24">
        <v>0</v>
      </c>
      <c r="O138" s="16" t="e">
        <v>#N/A</v>
      </c>
      <c r="P138" s="16" t="s">
        <v>329</v>
      </c>
      <c r="R138" s="16"/>
      <c r="S138" s="16"/>
      <c r="T138" s="24"/>
      <c r="U138" s="24"/>
      <c r="V138" s="24"/>
      <c r="W138" s="24"/>
    </row>
    <row r="139" spans="8:23" ht="15.75">
      <c r="H139" s="16" t="s">
        <v>126</v>
      </c>
      <c r="I139" s="16" t="s">
        <v>332</v>
      </c>
      <c r="J139" s="16" t="e">
        <v>#N/A</v>
      </c>
      <c r="K139" s="24">
        <v>0</v>
      </c>
      <c r="L139" s="24">
        <v>0</v>
      </c>
      <c r="M139" s="24">
        <v>0</v>
      </c>
      <c r="N139" s="24">
        <v>0</v>
      </c>
      <c r="O139" s="16" t="e">
        <v>#N/A</v>
      </c>
      <c r="P139" s="16" t="s">
        <v>332</v>
      </c>
      <c r="R139" s="16"/>
      <c r="S139" s="16"/>
      <c r="T139" s="24"/>
      <c r="U139" s="24"/>
      <c r="V139" s="24"/>
      <c r="W139" s="24"/>
    </row>
    <row r="140" spans="8:23" ht="15.75">
      <c r="H140" s="16" t="s">
        <v>128</v>
      </c>
      <c r="I140" s="16" t="s">
        <v>335</v>
      </c>
      <c r="J140" s="16" t="e">
        <v>#N/A</v>
      </c>
      <c r="K140" s="24">
        <v>0</v>
      </c>
      <c r="L140" s="24">
        <v>0</v>
      </c>
      <c r="M140" s="24">
        <v>0</v>
      </c>
      <c r="N140" s="24">
        <v>0</v>
      </c>
      <c r="O140" s="16" t="e">
        <v>#N/A</v>
      </c>
      <c r="P140" s="16" t="s">
        <v>335</v>
      </c>
      <c r="R140" s="16"/>
      <c r="S140" s="16"/>
      <c r="T140" s="24"/>
      <c r="U140" s="24"/>
      <c r="V140" s="24"/>
      <c r="W140" s="24"/>
    </row>
    <row r="141" spans="8:23" ht="15.75">
      <c r="H141" s="16" t="s">
        <v>455</v>
      </c>
      <c r="I141" s="16" t="s">
        <v>337</v>
      </c>
      <c r="J141" s="16" t="e">
        <v>#N/A</v>
      </c>
      <c r="K141" s="24">
        <v>0</v>
      </c>
      <c r="L141" s="24">
        <v>0</v>
      </c>
      <c r="M141" s="24">
        <v>0</v>
      </c>
      <c r="N141" s="24">
        <v>0</v>
      </c>
      <c r="O141" s="16" t="e">
        <v>#N/A</v>
      </c>
      <c r="P141" s="16" t="s">
        <v>337</v>
      </c>
      <c r="R141" s="16"/>
      <c r="S141" s="16"/>
      <c r="T141" s="24"/>
      <c r="U141" s="24"/>
      <c r="V141" s="24"/>
      <c r="W141" s="24"/>
    </row>
    <row r="142" spans="8:23" ht="15.75">
      <c r="H142" s="16" t="s">
        <v>456</v>
      </c>
      <c r="I142" s="16" t="s">
        <v>338</v>
      </c>
      <c r="J142" s="16" t="e">
        <v>#N/A</v>
      </c>
      <c r="K142" s="24">
        <v>0</v>
      </c>
      <c r="L142" s="24">
        <v>0</v>
      </c>
      <c r="M142" s="24">
        <v>0</v>
      </c>
      <c r="N142" s="24">
        <v>0</v>
      </c>
      <c r="O142" s="16" t="e">
        <v>#N/A</v>
      </c>
      <c r="P142" s="16" t="s">
        <v>338</v>
      </c>
      <c r="R142" s="16"/>
      <c r="S142" s="16"/>
      <c r="T142" s="24"/>
      <c r="U142" s="24"/>
      <c r="V142" s="24"/>
      <c r="W142" s="24"/>
    </row>
    <row r="143" spans="8:23" ht="15.75">
      <c r="H143" s="16" t="s">
        <v>136</v>
      </c>
      <c r="I143" s="16" t="s">
        <v>340</v>
      </c>
      <c r="J143" s="16" t="e">
        <v>#N/A</v>
      </c>
      <c r="K143" s="24">
        <v>0</v>
      </c>
      <c r="L143" s="24">
        <v>0</v>
      </c>
      <c r="M143" s="24">
        <v>0</v>
      </c>
      <c r="N143" s="24">
        <v>0</v>
      </c>
      <c r="O143" s="16" t="e">
        <v>#N/A</v>
      </c>
      <c r="P143" s="16" t="s">
        <v>340</v>
      </c>
      <c r="R143" s="16"/>
      <c r="S143" s="16"/>
      <c r="T143" s="24"/>
      <c r="U143" s="24"/>
      <c r="V143" s="24"/>
      <c r="W143" s="24"/>
    </row>
    <row r="144" spans="8:23" ht="15.75">
      <c r="H144" s="16" t="s">
        <v>137</v>
      </c>
      <c r="I144" s="16" t="s">
        <v>341</v>
      </c>
      <c r="J144" s="16" t="e">
        <v>#N/A</v>
      </c>
      <c r="K144" s="24">
        <v>0</v>
      </c>
      <c r="L144" s="24">
        <v>0</v>
      </c>
      <c r="M144" s="24">
        <v>0</v>
      </c>
      <c r="N144" s="24">
        <v>0</v>
      </c>
      <c r="O144" s="16" t="e">
        <v>#N/A</v>
      </c>
      <c r="P144" s="16" t="s">
        <v>341</v>
      </c>
      <c r="R144" s="16"/>
      <c r="S144" s="16"/>
      <c r="T144" s="24"/>
      <c r="U144" s="24"/>
      <c r="V144" s="24"/>
      <c r="W144" s="24"/>
    </row>
    <row r="145" spans="8:23" ht="15.75">
      <c r="H145" s="16" t="s">
        <v>138</v>
      </c>
      <c r="I145" s="16" t="s">
        <v>342</v>
      </c>
      <c r="J145" s="16" t="e">
        <v>#N/A</v>
      </c>
      <c r="K145" s="24">
        <v>0</v>
      </c>
      <c r="L145" s="24">
        <v>0</v>
      </c>
      <c r="M145" s="24">
        <v>0</v>
      </c>
      <c r="N145" s="24">
        <v>0</v>
      </c>
      <c r="O145" s="16" t="e">
        <v>#N/A</v>
      </c>
      <c r="P145" s="16" t="s">
        <v>342</v>
      </c>
      <c r="R145" s="16"/>
      <c r="S145" s="16"/>
      <c r="T145" s="24"/>
      <c r="U145" s="24"/>
      <c r="V145" s="24"/>
      <c r="W145" s="24"/>
    </row>
    <row r="146" spans="8:23" ht="15.75">
      <c r="H146" s="17" t="s">
        <v>139</v>
      </c>
      <c r="I146" s="17" t="s">
        <v>343</v>
      </c>
      <c r="J146" s="16" t="e">
        <v>#N/A</v>
      </c>
      <c r="K146" s="25">
        <v>0</v>
      </c>
      <c r="L146" s="25">
        <v>0</v>
      </c>
      <c r="M146" s="25">
        <v>0</v>
      </c>
      <c r="N146" s="24">
        <v>0</v>
      </c>
      <c r="O146" s="16" t="e">
        <v>#N/A</v>
      </c>
      <c r="P146" s="17" t="s">
        <v>343</v>
      </c>
      <c r="R146" s="17"/>
      <c r="S146" s="17"/>
      <c r="T146" s="25"/>
      <c r="U146" s="25"/>
      <c r="V146" s="25"/>
      <c r="W146" s="24"/>
    </row>
    <row r="147" spans="8:23" ht="15.75">
      <c r="H147" s="17" t="s">
        <v>140</v>
      </c>
      <c r="I147" s="17" t="s">
        <v>344</v>
      </c>
      <c r="J147" s="16" t="e">
        <v>#N/A</v>
      </c>
      <c r="K147" s="25">
        <v>0</v>
      </c>
      <c r="L147" s="25">
        <v>0</v>
      </c>
      <c r="M147" s="25">
        <v>0</v>
      </c>
      <c r="N147" s="24">
        <v>0</v>
      </c>
      <c r="O147" s="16" t="e">
        <v>#N/A</v>
      </c>
      <c r="P147" s="17" t="s">
        <v>344</v>
      </c>
      <c r="R147" s="17"/>
      <c r="S147" s="17"/>
      <c r="T147" s="25"/>
      <c r="U147" s="25"/>
      <c r="V147" s="25"/>
      <c r="W147" s="24"/>
    </row>
    <row r="148" spans="8:23" ht="15.75">
      <c r="H148" s="16" t="s">
        <v>141</v>
      </c>
      <c r="I148" s="16" t="s">
        <v>346</v>
      </c>
      <c r="J148" s="16" t="e">
        <v>#N/A</v>
      </c>
      <c r="K148" s="24">
        <v>0</v>
      </c>
      <c r="L148" s="24">
        <v>0</v>
      </c>
      <c r="M148" s="24">
        <v>0</v>
      </c>
      <c r="N148" s="24">
        <v>0</v>
      </c>
      <c r="O148" s="16" t="e">
        <v>#N/A</v>
      </c>
      <c r="P148" s="16" t="s">
        <v>346</v>
      </c>
      <c r="R148" s="16"/>
      <c r="S148" s="16"/>
      <c r="T148" s="24"/>
      <c r="U148" s="24"/>
      <c r="V148" s="24"/>
      <c r="W148" s="24"/>
    </row>
    <row r="149" spans="8:23" ht="15.75">
      <c r="H149" s="16" t="s">
        <v>457</v>
      </c>
      <c r="I149" s="16" t="s">
        <v>347</v>
      </c>
      <c r="J149" s="16" t="e">
        <v>#N/A</v>
      </c>
      <c r="K149" s="24">
        <v>0</v>
      </c>
      <c r="L149" s="24">
        <v>0</v>
      </c>
      <c r="M149" s="24">
        <v>0</v>
      </c>
      <c r="N149" s="24">
        <v>0</v>
      </c>
      <c r="O149" s="16" t="e">
        <v>#N/A</v>
      </c>
      <c r="P149" s="16" t="s">
        <v>347</v>
      </c>
      <c r="R149" s="16"/>
      <c r="S149" s="16"/>
      <c r="T149" s="24"/>
      <c r="U149" s="24"/>
      <c r="V149" s="24"/>
      <c r="W149" s="24"/>
    </row>
    <row r="150" spans="8:23" ht="15.75">
      <c r="H150" s="16" t="s">
        <v>144</v>
      </c>
      <c r="I150" s="16" t="s">
        <v>348</v>
      </c>
      <c r="J150" s="16" t="e">
        <v>#N/A</v>
      </c>
      <c r="K150" s="24">
        <v>0</v>
      </c>
      <c r="L150" s="24">
        <v>0</v>
      </c>
      <c r="M150" s="24">
        <v>0</v>
      </c>
      <c r="N150" s="24">
        <v>0</v>
      </c>
      <c r="O150" s="16" t="e">
        <v>#N/A</v>
      </c>
      <c r="P150" s="16" t="s">
        <v>348</v>
      </c>
      <c r="R150" s="16"/>
      <c r="S150" s="16"/>
      <c r="T150" s="24"/>
      <c r="U150" s="24"/>
      <c r="V150" s="24"/>
      <c r="W150" s="24"/>
    </row>
    <row r="151" spans="8:23" ht="15.75">
      <c r="H151" s="16" t="s">
        <v>145</v>
      </c>
      <c r="I151" s="16" t="s">
        <v>349</v>
      </c>
      <c r="J151" s="16" t="e">
        <v>#N/A</v>
      </c>
      <c r="K151" s="24">
        <v>0</v>
      </c>
      <c r="L151" s="24">
        <v>0</v>
      </c>
      <c r="M151" s="24">
        <v>0</v>
      </c>
      <c r="N151" s="24">
        <v>0</v>
      </c>
      <c r="O151" s="16" t="e">
        <v>#N/A</v>
      </c>
      <c r="P151" s="16" t="s">
        <v>349</v>
      </c>
      <c r="R151" s="16"/>
      <c r="S151" s="16"/>
      <c r="T151" s="24"/>
      <c r="U151" s="24"/>
      <c r="V151" s="24"/>
      <c r="W151" s="24"/>
    </row>
    <row r="152" spans="8:23" ht="15.75">
      <c r="H152" s="16" t="s">
        <v>147</v>
      </c>
      <c r="I152" s="16" t="s">
        <v>351</v>
      </c>
      <c r="J152" s="16" t="e">
        <v>#N/A</v>
      </c>
      <c r="K152" s="24">
        <v>0</v>
      </c>
      <c r="L152" s="24">
        <v>0</v>
      </c>
      <c r="M152" s="24">
        <v>0</v>
      </c>
      <c r="N152" s="24">
        <v>0</v>
      </c>
      <c r="O152" s="16" t="e">
        <v>#N/A</v>
      </c>
      <c r="P152" s="16" t="s">
        <v>351</v>
      </c>
      <c r="R152" s="16"/>
      <c r="S152" s="16"/>
      <c r="T152" s="24"/>
      <c r="U152" s="24"/>
      <c r="V152" s="24"/>
      <c r="W152" s="24"/>
    </row>
    <row r="153" spans="8:23" ht="15.75">
      <c r="H153" s="16" t="s">
        <v>148</v>
      </c>
      <c r="I153" s="16" t="s">
        <v>352</v>
      </c>
      <c r="J153" s="16" t="e">
        <v>#N/A</v>
      </c>
      <c r="K153" s="24">
        <v>0</v>
      </c>
      <c r="L153" s="24">
        <v>0</v>
      </c>
      <c r="M153" s="24">
        <v>0</v>
      </c>
      <c r="N153" s="24">
        <v>0</v>
      </c>
      <c r="O153" s="16" t="e">
        <v>#N/A</v>
      </c>
      <c r="P153" s="16" t="s">
        <v>352</v>
      </c>
      <c r="R153" s="16"/>
      <c r="S153" s="16"/>
      <c r="T153" s="24"/>
      <c r="U153" s="24"/>
      <c r="V153" s="24"/>
      <c r="W153" s="24"/>
    </row>
    <row r="154" spans="8:23" ht="15.75">
      <c r="H154" s="16" t="s">
        <v>149</v>
      </c>
      <c r="I154" s="16" t="s">
        <v>353</v>
      </c>
      <c r="J154" s="16" t="e">
        <v>#N/A</v>
      </c>
      <c r="K154" s="24">
        <v>0</v>
      </c>
      <c r="L154" s="24">
        <v>0</v>
      </c>
      <c r="M154" s="24">
        <v>0</v>
      </c>
      <c r="N154" s="24">
        <v>0</v>
      </c>
      <c r="O154" s="16" t="e">
        <v>#N/A</v>
      </c>
      <c r="P154" s="16" t="s">
        <v>353</v>
      </c>
      <c r="R154" s="16"/>
      <c r="S154" s="16"/>
      <c r="T154" s="24"/>
      <c r="U154" s="24"/>
      <c r="V154" s="24"/>
      <c r="W154" s="24"/>
    </row>
    <row r="155" spans="8:23" ht="15.75">
      <c r="H155" s="16" t="s">
        <v>150</v>
      </c>
      <c r="I155" s="16" t="s">
        <v>354</v>
      </c>
      <c r="J155" s="16" t="e">
        <v>#N/A</v>
      </c>
      <c r="K155" s="24">
        <v>0</v>
      </c>
      <c r="L155" s="24">
        <v>0</v>
      </c>
      <c r="M155" s="24">
        <v>0</v>
      </c>
      <c r="N155" s="24">
        <v>0</v>
      </c>
      <c r="O155" s="16" t="e">
        <v>#N/A</v>
      </c>
      <c r="P155" s="16" t="s">
        <v>354</v>
      </c>
      <c r="R155" s="16"/>
      <c r="S155" s="16"/>
      <c r="T155" s="24"/>
      <c r="U155" s="24"/>
      <c r="V155" s="24"/>
      <c r="W155" s="24"/>
    </row>
    <row r="156" spans="8:23" ht="15.75">
      <c r="H156" s="16" t="s">
        <v>151</v>
      </c>
      <c r="I156" s="16" t="s">
        <v>355</v>
      </c>
      <c r="J156" s="16" t="e">
        <v>#N/A</v>
      </c>
      <c r="K156" s="24">
        <v>0</v>
      </c>
      <c r="L156" s="24">
        <v>0</v>
      </c>
      <c r="M156" s="24">
        <v>0</v>
      </c>
      <c r="N156" s="24">
        <v>0</v>
      </c>
      <c r="O156" s="16" t="e">
        <v>#N/A</v>
      </c>
      <c r="P156" s="16" t="s">
        <v>355</v>
      </c>
      <c r="R156" s="16"/>
      <c r="S156" s="16"/>
      <c r="T156" s="24"/>
      <c r="U156" s="24"/>
      <c r="V156" s="24"/>
      <c r="W156" s="24"/>
    </row>
    <row r="157" spans="8:23" ht="15.75">
      <c r="H157" s="16" t="s">
        <v>152</v>
      </c>
      <c r="I157" s="16" t="s">
        <v>356</v>
      </c>
      <c r="J157" s="16" t="e">
        <v>#N/A</v>
      </c>
      <c r="K157" s="24">
        <v>0</v>
      </c>
      <c r="L157" s="24">
        <v>0</v>
      </c>
      <c r="M157" s="24">
        <v>0</v>
      </c>
      <c r="N157" s="24">
        <v>0</v>
      </c>
      <c r="O157" s="16" t="e">
        <v>#N/A</v>
      </c>
      <c r="P157" s="16" t="s">
        <v>356</v>
      </c>
      <c r="R157" s="16"/>
      <c r="S157" s="16"/>
      <c r="T157" s="24"/>
      <c r="U157" s="24"/>
      <c r="V157" s="24"/>
      <c r="W157" s="24"/>
    </row>
    <row r="158" spans="8:23" ht="15.75">
      <c r="H158" s="16" t="s">
        <v>458</v>
      </c>
      <c r="I158" s="16" t="s">
        <v>358</v>
      </c>
      <c r="J158" s="16" t="e">
        <v>#N/A</v>
      </c>
      <c r="K158" s="24">
        <v>0</v>
      </c>
      <c r="L158" s="24">
        <v>0</v>
      </c>
      <c r="M158" s="24">
        <v>0</v>
      </c>
      <c r="N158" s="24">
        <v>0</v>
      </c>
      <c r="O158" s="16" t="e">
        <v>#N/A</v>
      </c>
      <c r="P158" s="16" t="s">
        <v>358</v>
      </c>
      <c r="R158" s="16"/>
      <c r="S158" s="16"/>
      <c r="T158" s="24"/>
      <c r="U158" s="24"/>
      <c r="V158" s="24"/>
      <c r="W158" s="24"/>
    </row>
    <row r="159" spans="8:23" ht="15.75">
      <c r="H159" s="17" t="s">
        <v>154</v>
      </c>
      <c r="I159" s="17" t="s">
        <v>360</v>
      </c>
      <c r="J159" s="16" t="e">
        <v>#N/A</v>
      </c>
      <c r="K159" s="25">
        <v>0</v>
      </c>
      <c r="L159" s="25">
        <v>0</v>
      </c>
      <c r="M159" s="25">
        <v>0</v>
      </c>
      <c r="N159" s="24">
        <v>0</v>
      </c>
      <c r="O159" s="16" t="e">
        <v>#N/A</v>
      </c>
      <c r="P159" s="17" t="s">
        <v>360</v>
      </c>
      <c r="R159" s="17"/>
      <c r="S159" s="17"/>
      <c r="T159" s="25"/>
      <c r="U159" s="25"/>
      <c r="V159" s="25"/>
      <c r="W159" s="24"/>
    </row>
    <row r="160" spans="8:23" ht="15.75">
      <c r="H160" s="16" t="s">
        <v>157</v>
      </c>
      <c r="I160" s="16" t="s">
        <v>364</v>
      </c>
      <c r="J160" s="16" t="e">
        <v>#N/A</v>
      </c>
      <c r="K160" s="24">
        <v>0</v>
      </c>
      <c r="L160" s="24">
        <v>0</v>
      </c>
      <c r="M160" s="24">
        <v>0</v>
      </c>
      <c r="N160" s="24">
        <v>0</v>
      </c>
      <c r="O160" s="16" t="e">
        <v>#N/A</v>
      </c>
      <c r="P160" s="16" t="s">
        <v>364</v>
      </c>
      <c r="R160" s="16"/>
      <c r="S160" s="16"/>
      <c r="T160" s="24"/>
      <c r="U160" s="24"/>
      <c r="V160" s="24"/>
      <c r="W160" s="24"/>
    </row>
    <row r="161" spans="8:23" ht="15.75">
      <c r="H161" s="16" t="s">
        <v>159</v>
      </c>
      <c r="I161" s="16" t="s">
        <v>365</v>
      </c>
      <c r="J161" s="16" t="e">
        <v>#N/A</v>
      </c>
      <c r="K161" s="24">
        <v>0</v>
      </c>
      <c r="L161" s="24">
        <v>0</v>
      </c>
      <c r="M161" s="24">
        <v>0</v>
      </c>
      <c r="N161" s="24">
        <v>0</v>
      </c>
      <c r="O161" s="16" t="e">
        <v>#N/A</v>
      </c>
      <c r="P161" s="16" t="s">
        <v>365</v>
      </c>
      <c r="R161" s="16"/>
      <c r="S161" s="16"/>
      <c r="T161" s="24"/>
      <c r="U161" s="24"/>
      <c r="V161" s="24"/>
      <c r="W161" s="24"/>
    </row>
    <row r="162" spans="8:23" ht="15.75">
      <c r="H162" s="17" t="s">
        <v>459</v>
      </c>
      <c r="I162" s="17" t="s">
        <v>366</v>
      </c>
      <c r="J162" s="16" t="e">
        <v>#N/A</v>
      </c>
      <c r="K162" s="25">
        <v>0</v>
      </c>
      <c r="L162" s="25">
        <v>0</v>
      </c>
      <c r="M162" s="25">
        <v>0</v>
      </c>
      <c r="N162" s="24">
        <v>0</v>
      </c>
      <c r="O162" s="16" t="e">
        <v>#N/A</v>
      </c>
      <c r="P162" s="17" t="s">
        <v>366</v>
      </c>
      <c r="R162" s="17"/>
      <c r="S162" s="17"/>
      <c r="T162" s="25"/>
      <c r="U162" s="25"/>
      <c r="V162" s="25"/>
      <c r="W162" s="24"/>
    </row>
    <row r="163" spans="8:23" ht="15.75">
      <c r="H163" s="16" t="s">
        <v>160</v>
      </c>
      <c r="I163" s="16" t="s">
        <v>367</v>
      </c>
      <c r="J163" s="16" t="e">
        <v>#N/A</v>
      </c>
      <c r="K163" s="24">
        <v>0</v>
      </c>
      <c r="L163" s="24">
        <v>0</v>
      </c>
      <c r="M163" s="24">
        <v>0</v>
      </c>
      <c r="N163" s="24">
        <v>0</v>
      </c>
      <c r="O163" s="16" t="e">
        <v>#N/A</v>
      </c>
      <c r="P163" s="16" t="s">
        <v>367</v>
      </c>
      <c r="R163" s="16"/>
      <c r="S163" s="16"/>
      <c r="T163" s="24"/>
      <c r="U163" s="24"/>
      <c r="V163" s="24"/>
      <c r="W163" s="24"/>
    </row>
    <row r="164" spans="8:23" ht="15.75">
      <c r="H164" s="16" t="s">
        <v>162</v>
      </c>
      <c r="I164" s="16" t="s">
        <v>370</v>
      </c>
      <c r="J164" s="16" t="e">
        <v>#N/A</v>
      </c>
      <c r="K164" s="24">
        <v>0</v>
      </c>
      <c r="L164" s="24">
        <v>0</v>
      </c>
      <c r="M164" s="24">
        <v>0</v>
      </c>
      <c r="N164" s="24">
        <v>0</v>
      </c>
      <c r="O164" s="16" t="e">
        <v>#N/A</v>
      </c>
      <c r="P164" s="16" t="s">
        <v>370</v>
      </c>
      <c r="R164" s="16"/>
      <c r="S164" s="16"/>
      <c r="T164" s="24"/>
      <c r="U164" s="24"/>
      <c r="V164" s="24"/>
      <c r="W164" s="24"/>
    </row>
    <row r="165" spans="8:23" ht="15.75">
      <c r="H165" s="16" t="s">
        <v>163</v>
      </c>
      <c r="I165" s="16" t="s">
        <v>371</v>
      </c>
      <c r="J165" s="16" t="e">
        <v>#N/A</v>
      </c>
      <c r="K165" s="24">
        <v>0</v>
      </c>
      <c r="L165" s="24">
        <v>0</v>
      </c>
      <c r="M165" s="24">
        <v>0</v>
      </c>
      <c r="N165" s="24">
        <v>0</v>
      </c>
      <c r="O165" s="16" t="e">
        <v>#N/A</v>
      </c>
      <c r="P165" s="16" t="s">
        <v>371</v>
      </c>
      <c r="R165" s="16"/>
      <c r="S165" s="16"/>
      <c r="T165" s="24"/>
      <c r="U165" s="24"/>
      <c r="V165" s="24"/>
      <c r="W165" s="24"/>
    </row>
    <row r="166" spans="8:23" ht="15.75">
      <c r="H166" s="16" t="s">
        <v>164</v>
      </c>
      <c r="I166" s="16" t="s">
        <v>372</v>
      </c>
      <c r="J166" s="16" t="e">
        <v>#N/A</v>
      </c>
      <c r="K166" s="24">
        <v>0</v>
      </c>
      <c r="L166" s="24">
        <v>0</v>
      </c>
      <c r="M166" s="24">
        <v>0</v>
      </c>
      <c r="N166" s="24">
        <v>0</v>
      </c>
      <c r="O166" s="16" t="e">
        <v>#N/A</v>
      </c>
      <c r="P166" s="16" t="s">
        <v>372</v>
      </c>
      <c r="R166" s="16"/>
      <c r="S166" s="16"/>
      <c r="T166" s="24"/>
      <c r="U166" s="24"/>
      <c r="V166" s="24"/>
      <c r="W166" s="24"/>
    </row>
    <row r="167" spans="8:23" ht="15.75">
      <c r="H167" s="16" t="s">
        <v>166</v>
      </c>
      <c r="I167" s="16" t="s">
        <v>375</v>
      </c>
      <c r="J167" s="16" t="e">
        <v>#N/A</v>
      </c>
      <c r="K167" s="24">
        <v>0</v>
      </c>
      <c r="L167" s="24">
        <v>0</v>
      </c>
      <c r="M167" s="24">
        <v>0</v>
      </c>
      <c r="N167" s="24">
        <v>0</v>
      </c>
      <c r="O167" s="16" t="e">
        <v>#N/A</v>
      </c>
      <c r="P167" s="16" t="s">
        <v>375</v>
      </c>
      <c r="R167" s="16"/>
      <c r="S167" s="16"/>
      <c r="T167" s="24"/>
      <c r="U167" s="24"/>
      <c r="V167" s="24"/>
      <c r="W167" s="24"/>
    </row>
    <row r="168" spans="8:23" ht="15.75">
      <c r="H168" s="16" t="s">
        <v>167</v>
      </c>
      <c r="I168" s="16" t="s">
        <v>376</v>
      </c>
      <c r="J168" s="16" t="e">
        <v>#N/A</v>
      </c>
      <c r="K168" s="24">
        <v>0</v>
      </c>
      <c r="L168" s="24">
        <v>0</v>
      </c>
      <c r="M168" s="24">
        <v>0</v>
      </c>
      <c r="N168" s="24">
        <v>0</v>
      </c>
      <c r="O168" s="16" t="e">
        <v>#N/A</v>
      </c>
      <c r="P168" s="16" t="s">
        <v>376</v>
      </c>
      <c r="R168" s="16"/>
      <c r="S168" s="16"/>
      <c r="T168" s="24"/>
      <c r="U168" s="24"/>
      <c r="V168" s="24"/>
      <c r="W168" s="24"/>
    </row>
    <row r="169" spans="8:23" ht="15.75">
      <c r="H169" s="16" t="s">
        <v>168</v>
      </c>
      <c r="I169" s="16" t="s">
        <v>377</v>
      </c>
      <c r="J169" s="16" t="e">
        <v>#N/A</v>
      </c>
      <c r="K169" s="24">
        <v>0</v>
      </c>
      <c r="L169" s="24">
        <v>0</v>
      </c>
      <c r="M169" s="24">
        <v>0</v>
      </c>
      <c r="N169" s="24">
        <v>0</v>
      </c>
      <c r="O169" s="16" t="e">
        <v>#N/A</v>
      </c>
      <c r="P169" s="16" t="s">
        <v>377</v>
      </c>
      <c r="R169" s="16"/>
      <c r="S169" s="16"/>
      <c r="T169" s="24"/>
      <c r="U169" s="24"/>
      <c r="V169" s="24"/>
      <c r="W169" s="24"/>
    </row>
    <row r="170" spans="8:23" ht="15.75">
      <c r="H170" s="17" t="s">
        <v>461</v>
      </c>
      <c r="I170" s="17" t="s">
        <v>378</v>
      </c>
      <c r="J170" s="16" t="e">
        <v>#N/A</v>
      </c>
      <c r="K170" s="25">
        <v>0</v>
      </c>
      <c r="L170" s="25">
        <v>0</v>
      </c>
      <c r="M170" s="25">
        <v>0</v>
      </c>
      <c r="N170" s="24">
        <v>0</v>
      </c>
      <c r="O170" s="16" t="e">
        <v>#N/A</v>
      </c>
      <c r="P170" s="17" t="s">
        <v>378</v>
      </c>
      <c r="R170" s="17"/>
      <c r="S170" s="17"/>
      <c r="T170" s="25"/>
      <c r="U170" s="25"/>
      <c r="V170" s="25"/>
      <c r="W170" s="24"/>
    </row>
    <row r="171" spans="8:23" ht="15.75">
      <c r="H171" s="16" t="s">
        <v>169</v>
      </c>
      <c r="I171" s="16" t="s">
        <v>379</v>
      </c>
      <c r="J171" s="16" t="e">
        <v>#N/A</v>
      </c>
      <c r="K171" s="24">
        <v>0</v>
      </c>
      <c r="L171" s="24">
        <v>0</v>
      </c>
      <c r="M171" s="24">
        <v>0</v>
      </c>
      <c r="N171" s="24">
        <v>0</v>
      </c>
      <c r="O171" s="16" t="e">
        <v>#N/A</v>
      </c>
      <c r="P171" s="16" t="s">
        <v>379</v>
      </c>
      <c r="R171" s="16"/>
      <c r="S171" s="16"/>
      <c r="T171" s="24"/>
      <c r="U171" s="24"/>
      <c r="V171" s="24"/>
      <c r="W171" s="24"/>
    </row>
    <row r="172" spans="8:23" ht="15.75">
      <c r="H172" s="16" t="s">
        <v>170</v>
      </c>
      <c r="I172" s="16" t="s">
        <v>380</v>
      </c>
      <c r="J172" s="16" t="e">
        <v>#N/A</v>
      </c>
      <c r="K172" s="24">
        <v>0</v>
      </c>
      <c r="L172" s="24">
        <v>0</v>
      </c>
      <c r="M172" s="24">
        <v>0</v>
      </c>
      <c r="N172" s="24">
        <v>0</v>
      </c>
      <c r="O172" s="16" t="e">
        <v>#N/A</v>
      </c>
      <c r="P172" s="16" t="s">
        <v>380</v>
      </c>
      <c r="R172" s="16"/>
      <c r="S172" s="16"/>
      <c r="T172" s="24"/>
      <c r="U172" s="24"/>
      <c r="V172" s="24"/>
      <c r="W172" s="24"/>
    </row>
    <row r="173" spans="8:23" ht="15.75">
      <c r="H173" s="16" t="s">
        <v>171</v>
      </c>
      <c r="I173" s="16" t="s">
        <v>381</v>
      </c>
      <c r="J173" s="16" t="e">
        <v>#N/A</v>
      </c>
      <c r="K173" s="24">
        <v>0</v>
      </c>
      <c r="L173" s="24">
        <v>0</v>
      </c>
      <c r="M173" s="24">
        <v>0</v>
      </c>
      <c r="N173" s="24">
        <v>0</v>
      </c>
      <c r="O173" s="16" t="e">
        <v>#N/A</v>
      </c>
      <c r="P173" s="16" t="s">
        <v>381</v>
      </c>
      <c r="R173" s="16"/>
      <c r="S173" s="16"/>
      <c r="T173" s="24"/>
      <c r="U173" s="24"/>
      <c r="V173" s="24"/>
      <c r="W173" s="24"/>
    </row>
    <row r="174" spans="8:23" ht="15.75">
      <c r="H174" s="16" t="s">
        <v>172</v>
      </c>
      <c r="I174" s="16" t="s">
        <v>382</v>
      </c>
      <c r="J174" s="16" t="e">
        <v>#N/A</v>
      </c>
      <c r="K174" s="24">
        <v>0</v>
      </c>
      <c r="L174" s="24">
        <v>0</v>
      </c>
      <c r="M174" s="24">
        <v>0</v>
      </c>
      <c r="N174" s="24">
        <v>0</v>
      </c>
      <c r="O174" s="16" t="e">
        <v>#N/A</v>
      </c>
      <c r="P174" s="16" t="s">
        <v>382</v>
      </c>
      <c r="R174" s="16"/>
      <c r="S174" s="16"/>
      <c r="T174" s="24"/>
      <c r="U174" s="24"/>
      <c r="V174" s="24"/>
      <c r="W174" s="24"/>
    </row>
    <row r="175" spans="8:23" ht="15.75">
      <c r="H175" s="16" t="s">
        <v>173</v>
      </c>
      <c r="I175" s="16" t="s">
        <v>383</v>
      </c>
      <c r="J175" s="16" t="e">
        <v>#N/A</v>
      </c>
      <c r="K175" s="24">
        <v>0</v>
      </c>
      <c r="L175" s="24">
        <v>0</v>
      </c>
      <c r="M175" s="24">
        <v>0</v>
      </c>
      <c r="N175" s="24">
        <v>0</v>
      </c>
      <c r="O175" s="16" t="e">
        <v>#N/A</v>
      </c>
      <c r="P175" s="16" t="s">
        <v>383</v>
      </c>
      <c r="R175" s="16"/>
      <c r="S175" s="16"/>
      <c r="T175" s="24"/>
      <c r="U175" s="24"/>
      <c r="V175" s="24"/>
      <c r="W175" s="24"/>
    </row>
    <row r="176" spans="8:23" ht="15.75">
      <c r="H176" s="16" t="s">
        <v>177</v>
      </c>
      <c r="I176" s="16" t="s">
        <v>390</v>
      </c>
      <c r="J176" s="16" t="e">
        <v>#N/A</v>
      </c>
      <c r="K176" s="24">
        <v>0</v>
      </c>
      <c r="L176" s="24">
        <v>0</v>
      </c>
      <c r="M176" s="24">
        <v>0</v>
      </c>
      <c r="N176" s="24">
        <v>0</v>
      </c>
      <c r="O176" s="16" t="e">
        <v>#N/A</v>
      </c>
      <c r="P176" s="16" t="s">
        <v>390</v>
      </c>
      <c r="R176" s="16"/>
      <c r="S176" s="16"/>
      <c r="T176" s="24"/>
      <c r="U176" s="24"/>
      <c r="V176" s="24"/>
      <c r="W176" s="24"/>
    </row>
    <row r="177" spans="8:23" ht="15.75">
      <c r="H177" s="16" t="s">
        <v>463</v>
      </c>
      <c r="I177" s="16" t="s">
        <v>391</v>
      </c>
      <c r="J177" s="16" t="e">
        <v>#N/A</v>
      </c>
      <c r="K177" s="24">
        <v>0</v>
      </c>
      <c r="L177" s="24">
        <v>0</v>
      </c>
      <c r="M177" s="24">
        <v>0</v>
      </c>
      <c r="N177" s="24">
        <v>0</v>
      </c>
      <c r="O177" s="16" t="e">
        <v>#N/A</v>
      </c>
      <c r="P177" s="16" t="s">
        <v>391</v>
      </c>
      <c r="R177" s="16"/>
      <c r="S177" s="16"/>
      <c r="T177" s="24"/>
      <c r="U177" s="24"/>
      <c r="V177" s="24"/>
      <c r="W177" s="24"/>
    </row>
    <row r="178" spans="8:23" ht="15.75">
      <c r="H178" s="16" t="s">
        <v>464</v>
      </c>
      <c r="I178" s="16" t="s">
        <v>392</v>
      </c>
      <c r="J178" s="16" t="e">
        <v>#N/A</v>
      </c>
      <c r="K178" s="24">
        <v>0</v>
      </c>
      <c r="L178" s="24">
        <v>0</v>
      </c>
      <c r="M178" s="24">
        <v>0</v>
      </c>
      <c r="N178" s="24">
        <v>0</v>
      </c>
      <c r="O178" s="16" t="e">
        <v>#N/A</v>
      </c>
      <c r="P178" s="16" t="s">
        <v>392</v>
      </c>
      <c r="R178" s="16"/>
      <c r="S178" s="16"/>
      <c r="T178" s="24"/>
      <c r="U178" s="24"/>
      <c r="V178" s="24"/>
      <c r="W178" s="24"/>
    </row>
    <row r="179" spans="8:23" ht="15.75">
      <c r="H179" s="16" t="s">
        <v>465</v>
      </c>
      <c r="I179" s="16" t="s">
        <v>393</v>
      </c>
      <c r="J179" s="16" t="e">
        <v>#N/A</v>
      </c>
      <c r="K179" s="24">
        <v>0</v>
      </c>
      <c r="L179" s="24">
        <v>0</v>
      </c>
      <c r="M179" s="24">
        <v>0</v>
      </c>
      <c r="N179" s="24">
        <v>0</v>
      </c>
      <c r="O179" s="16" t="e">
        <v>#N/A</v>
      </c>
      <c r="P179" s="16" t="s">
        <v>393</v>
      </c>
      <c r="R179" s="16"/>
      <c r="S179" s="16"/>
      <c r="T179" s="24"/>
      <c r="U179" s="24"/>
      <c r="V179" s="24"/>
      <c r="W179" s="24"/>
    </row>
    <row r="180" spans="8:23" ht="15.75">
      <c r="H180" s="16" t="s">
        <v>178</v>
      </c>
      <c r="I180" s="16" t="s">
        <v>394</v>
      </c>
      <c r="J180" s="16" t="e">
        <v>#N/A</v>
      </c>
      <c r="K180" s="24">
        <v>0</v>
      </c>
      <c r="L180" s="24">
        <v>0</v>
      </c>
      <c r="M180" s="24">
        <v>0</v>
      </c>
      <c r="N180" s="24">
        <v>0</v>
      </c>
      <c r="O180" s="16" t="e">
        <v>#N/A</v>
      </c>
      <c r="P180" s="16" t="s">
        <v>394</v>
      </c>
      <c r="R180" s="16"/>
      <c r="S180" s="16"/>
      <c r="T180" s="24"/>
      <c r="U180" s="24"/>
      <c r="V180" s="24"/>
      <c r="W180" s="24"/>
    </row>
    <row r="181" spans="8:23" ht="15.75">
      <c r="H181" s="17" t="s">
        <v>179</v>
      </c>
      <c r="I181" s="17" t="s">
        <v>395</v>
      </c>
      <c r="J181" s="16" t="e">
        <v>#N/A</v>
      </c>
      <c r="K181" s="25">
        <v>0</v>
      </c>
      <c r="L181" s="25">
        <v>0</v>
      </c>
      <c r="M181" s="25">
        <v>0</v>
      </c>
      <c r="N181" s="24">
        <v>0</v>
      </c>
      <c r="O181" s="16" t="e">
        <v>#N/A</v>
      </c>
      <c r="P181" s="17" t="s">
        <v>395</v>
      </c>
      <c r="R181" s="17"/>
      <c r="S181" s="17"/>
      <c r="T181" s="25"/>
      <c r="U181" s="25"/>
      <c r="V181" s="25"/>
      <c r="W181" s="24"/>
    </row>
    <row r="182" spans="8:23" ht="15.75">
      <c r="H182" s="16" t="s">
        <v>180</v>
      </c>
      <c r="I182" s="16" t="s">
        <v>396</v>
      </c>
      <c r="J182" s="16" t="e">
        <v>#N/A</v>
      </c>
      <c r="K182" s="24">
        <v>0</v>
      </c>
      <c r="L182" s="24">
        <v>0</v>
      </c>
      <c r="M182" s="24">
        <v>0</v>
      </c>
      <c r="N182" s="24">
        <v>0</v>
      </c>
      <c r="O182" s="16" t="e">
        <v>#N/A</v>
      </c>
      <c r="P182" s="16" t="s">
        <v>396</v>
      </c>
      <c r="R182" s="16"/>
      <c r="S182" s="16"/>
      <c r="T182" s="24"/>
      <c r="U182" s="24"/>
      <c r="V182" s="24"/>
      <c r="W182" s="24"/>
    </row>
    <row r="183" spans="8:23" ht="15.75">
      <c r="H183" s="16" t="s">
        <v>182</v>
      </c>
      <c r="I183" s="16" t="s">
        <v>398</v>
      </c>
      <c r="J183" s="16" t="e">
        <v>#N/A</v>
      </c>
      <c r="K183" s="24">
        <v>0</v>
      </c>
      <c r="L183" s="24">
        <v>0</v>
      </c>
      <c r="M183" s="24">
        <v>0</v>
      </c>
      <c r="N183" s="24">
        <v>0</v>
      </c>
      <c r="O183" s="16" t="e">
        <v>#N/A</v>
      </c>
      <c r="P183" s="16" t="s">
        <v>398</v>
      </c>
      <c r="R183" s="16"/>
      <c r="S183" s="16"/>
      <c r="T183" s="24"/>
      <c r="U183" s="24"/>
      <c r="V183" s="24"/>
      <c r="W183" s="24"/>
    </row>
    <row r="184" spans="8:23" ht="15.75">
      <c r="H184" s="16" t="s">
        <v>183</v>
      </c>
      <c r="I184" s="16" t="s">
        <v>400</v>
      </c>
      <c r="J184" s="16" t="e">
        <v>#N/A</v>
      </c>
      <c r="K184" s="24">
        <v>0</v>
      </c>
      <c r="L184" s="24">
        <v>0</v>
      </c>
      <c r="M184" s="24">
        <v>0</v>
      </c>
      <c r="N184" s="24">
        <v>0</v>
      </c>
      <c r="O184" s="16" t="e">
        <v>#N/A</v>
      </c>
      <c r="P184" s="16" t="s">
        <v>400</v>
      </c>
      <c r="R184" s="16"/>
      <c r="S184" s="16"/>
      <c r="T184" s="24"/>
      <c r="U184" s="24"/>
      <c r="V184" s="24"/>
      <c r="W184" s="24"/>
    </row>
    <row r="185" spans="8:23" ht="15.75">
      <c r="H185" s="16" t="s">
        <v>184</v>
      </c>
      <c r="I185" s="16" t="s">
        <v>401</v>
      </c>
      <c r="J185" s="16" t="e">
        <v>#N/A</v>
      </c>
      <c r="K185" s="24">
        <v>0</v>
      </c>
      <c r="L185" s="24">
        <v>0</v>
      </c>
      <c r="M185" s="24">
        <v>0</v>
      </c>
      <c r="N185" s="24">
        <v>0</v>
      </c>
      <c r="O185" s="16" t="e">
        <v>#N/A</v>
      </c>
      <c r="P185" s="16" t="s">
        <v>401</v>
      </c>
      <c r="R185" s="16"/>
      <c r="S185" s="16"/>
      <c r="T185" s="24"/>
      <c r="U185" s="24"/>
      <c r="V185" s="24"/>
      <c r="W185" s="24"/>
    </row>
    <row r="186" spans="8:23" ht="15.75">
      <c r="H186" s="16" t="s">
        <v>187</v>
      </c>
      <c r="I186" s="16" t="s">
        <v>405</v>
      </c>
      <c r="J186" s="16" t="e">
        <v>#N/A</v>
      </c>
      <c r="K186" s="24">
        <v>0</v>
      </c>
      <c r="L186" s="24">
        <v>0</v>
      </c>
      <c r="M186" s="24">
        <v>0</v>
      </c>
      <c r="N186" s="24">
        <v>0</v>
      </c>
      <c r="O186" s="16" t="e">
        <v>#N/A</v>
      </c>
      <c r="P186" s="16" t="s">
        <v>405</v>
      </c>
      <c r="R186" s="16"/>
      <c r="S186" s="16"/>
      <c r="T186" s="24"/>
      <c r="U186" s="24"/>
      <c r="V186" s="24"/>
      <c r="W186" s="24"/>
    </row>
    <row r="187" spans="8:23" ht="15.75">
      <c r="H187" s="17" t="s">
        <v>188</v>
      </c>
      <c r="I187" s="17" t="s">
        <v>406</v>
      </c>
      <c r="J187" s="16" t="e">
        <v>#N/A</v>
      </c>
      <c r="K187" s="25">
        <v>0</v>
      </c>
      <c r="L187" s="25">
        <v>0</v>
      </c>
      <c r="M187" s="25">
        <v>0</v>
      </c>
      <c r="N187" s="24">
        <v>0</v>
      </c>
      <c r="O187" s="16" t="e">
        <v>#N/A</v>
      </c>
      <c r="P187" s="17" t="s">
        <v>406</v>
      </c>
      <c r="R187" s="17"/>
      <c r="S187" s="17"/>
      <c r="T187" s="25"/>
      <c r="U187" s="25"/>
      <c r="V187" s="25"/>
      <c r="W187" s="24"/>
    </row>
    <row r="188" spans="8:23" ht="15.75">
      <c r="H188" s="16" t="s">
        <v>190</v>
      </c>
      <c r="I188" s="16" t="s">
        <v>410</v>
      </c>
      <c r="J188" s="16" t="e">
        <v>#N/A</v>
      </c>
      <c r="K188" s="24">
        <v>0</v>
      </c>
      <c r="L188" s="24">
        <v>0</v>
      </c>
      <c r="M188" s="24">
        <v>0</v>
      </c>
      <c r="N188" s="24">
        <v>0</v>
      </c>
      <c r="O188" s="16" t="e">
        <v>#N/A</v>
      </c>
      <c r="P188" s="16" t="s">
        <v>410</v>
      </c>
      <c r="R188" s="16"/>
      <c r="S188" s="16"/>
      <c r="T188" s="24"/>
      <c r="U188" s="24"/>
      <c r="V188" s="24"/>
      <c r="W188" s="24"/>
    </row>
    <row r="189" spans="8:23" ht="15.75">
      <c r="H189" s="16" t="s">
        <v>195</v>
      </c>
      <c r="I189" s="16" t="s">
        <v>411</v>
      </c>
      <c r="J189" s="16" t="e">
        <v>#N/A</v>
      </c>
      <c r="K189" s="24">
        <v>0</v>
      </c>
      <c r="L189" s="24">
        <v>0</v>
      </c>
      <c r="M189" s="24">
        <v>0</v>
      </c>
      <c r="N189" s="24">
        <v>0</v>
      </c>
      <c r="O189" s="16" t="e">
        <v>#N/A</v>
      </c>
      <c r="P189" s="16" t="s">
        <v>411</v>
      </c>
      <c r="R189" s="16"/>
      <c r="S189" s="16"/>
      <c r="T189" s="24"/>
      <c r="U189" s="24"/>
      <c r="V189" s="24"/>
      <c r="W189" s="24"/>
    </row>
    <row r="190" spans="8:23" ht="15.75">
      <c r="H190" s="17" t="s">
        <v>467</v>
      </c>
      <c r="I190" s="17" t="s">
        <v>412</v>
      </c>
      <c r="J190" s="16" t="e">
        <v>#N/A</v>
      </c>
      <c r="K190" s="25">
        <v>0</v>
      </c>
      <c r="L190" s="25">
        <v>0</v>
      </c>
      <c r="M190" s="25">
        <v>0</v>
      </c>
      <c r="N190" s="24">
        <v>0</v>
      </c>
      <c r="O190" s="16" t="e">
        <v>#N/A</v>
      </c>
      <c r="P190" s="17" t="s">
        <v>412</v>
      </c>
      <c r="R190" s="17"/>
      <c r="S190" s="17"/>
      <c r="T190" s="25"/>
      <c r="U190" s="25"/>
      <c r="V190" s="25"/>
      <c r="W190" s="24"/>
    </row>
    <row r="191" spans="8:23" ht="15.75">
      <c r="H191" s="16" t="s">
        <v>197</v>
      </c>
      <c r="I191" s="16" t="s">
        <v>413</v>
      </c>
      <c r="J191" s="16" t="e">
        <v>#N/A</v>
      </c>
      <c r="K191" s="24">
        <v>0</v>
      </c>
      <c r="L191" s="24">
        <v>0</v>
      </c>
      <c r="M191" s="24">
        <v>0</v>
      </c>
      <c r="N191" s="24">
        <v>0</v>
      </c>
      <c r="O191" s="16" t="e">
        <v>#N/A</v>
      </c>
      <c r="P191" s="16" t="s">
        <v>413</v>
      </c>
      <c r="R191" s="16"/>
      <c r="S191" s="16"/>
      <c r="T191" s="24"/>
      <c r="U191" s="24"/>
      <c r="V191" s="24"/>
      <c r="W191" s="24"/>
    </row>
    <row r="192" spans="8:23" ht="15.75">
      <c r="H192" s="17" t="s">
        <v>468</v>
      </c>
      <c r="I192" s="17" t="s">
        <v>416</v>
      </c>
      <c r="J192" s="16" t="e">
        <v>#N/A</v>
      </c>
      <c r="K192" s="25">
        <v>0</v>
      </c>
      <c r="L192" s="25">
        <v>0</v>
      </c>
      <c r="M192" s="25">
        <v>0</v>
      </c>
      <c r="N192" s="24">
        <v>0</v>
      </c>
      <c r="O192" s="16" t="e">
        <v>#N/A</v>
      </c>
      <c r="P192" s="17" t="s">
        <v>416</v>
      </c>
      <c r="R192" s="17"/>
      <c r="S192" s="17"/>
      <c r="T192" s="25"/>
      <c r="U192" s="25"/>
      <c r="V192" s="25"/>
      <c r="W192" s="24"/>
    </row>
    <row r="193" spans="8:23" ht="15.75">
      <c r="H193" s="16" t="s">
        <v>201</v>
      </c>
      <c r="I193" s="16" t="s">
        <v>419</v>
      </c>
      <c r="J193" s="16" t="e">
        <v>#N/A</v>
      </c>
      <c r="K193" s="24">
        <v>0</v>
      </c>
      <c r="L193" s="24">
        <v>0</v>
      </c>
      <c r="M193" s="24">
        <v>0</v>
      </c>
      <c r="N193" s="24">
        <v>0</v>
      </c>
      <c r="O193" s="16" t="e">
        <v>#N/A</v>
      </c>
      <c r="P193" s="16" t="s">
        <v>419</v>
      </c>
      <c r="R193" s="16"/>
      <c r="S193" s="16"/>
      <c r="T193" s="24"/>
      <c r="U193" s="24"/>
      <c r="V193" s="24"/>
      <c r="W193" s="24"/>
    </row>
    <row r="194" spans="8:23" ht="15.75">
      <c r="H194" s="16" t="s">
        <v>203</v>
      </c>
      <c r="I194" s="16" t="s">
        <v>421</v>
      </c>
      <c r="J194" s="16" t="e">
        <v>#N/A</v>
      </c>
      <c r="K194" s="24">
        <v>0</v>
      </c>
      <c r="L194" s="24">
        <v>0</v>
      </c>
      <c r="M194" s="24">
        <v>0</v>
      </c>
      <c r="N194" s="24">
        <v>0</v>
      </c>
      <c r="O194" s="16" t="e">
        <v>#N/A</v>
      </c>
      <c r="P194" s="16" t="s">
        <v>421</v>
      </c>
      <c r="R194" s="16"/>
      <c r="S194" s="16"/>
      <c r="T194" s="24"/>
      <c r="U194" s="24"/>
      <c r="V194" s="24"/>
      <c r="W194" s="24"/>
    </row>
    <row r="195" spans="8:23" ht="15.75">
      <c r="H195" s="16" t="s">
        <v>204</v>
      </c>
      <c r="I195" s="16" t="s">
        <v>422</v>
      </c>
      <c r="J195" s="16" t="e">
        <v>#N/A</v>
      </c>
      <c r="K195" s="24">
        <v>0</v>
      </c>
      <c r="L195" s="24">
        <v>0</v>
      </c>
      <c r="M195" s="24">
        <v>0</v>
      </c>
      <c r="N195" s="24">
        <v>0</v>
      </c>
      <c r="O195" s="16" t="e">
        <v>#N/A</v>
      </c>
      <c r="P195" s="16" t="s">
        <v>422</v>
      </c>
      <c r="R195" s="16"/>
      <c r="S195" s="16"/>
      <c r="T195" s="24"/>
      <c r="U195" s="24"/>
      <c r="V195" s="24"/>
      <c r="W195" s="24"/>
    </row>
    <row r="196" spans="8:23" ht="15.75">
      <c r="H196" s="16" t="s">
        <v>208</v>
      </c>
      <c r="I196" s="16" t="s">
        <v>426</v>
      </c>
      <c r="J196" s="16" t="e">
        <v>#N/A</v>
      </c>
      <c r="K196" s="24">
        <v>0</v>
      </c>
      <c r="L196" s="24">
        <v>0</v>
      </c>
      <c r="M196" s="24">
        <v>0</v>
      </c>
      <c r="N196" s="24">
        <v>0</v>
      </c>
      <c r="O196" s="16" t="e">
        <v>#N/A</v>
      </c>
      <c r="P196" s="16" t="s">
        <v>426</v>
      </c>
      <c r="R196" s="16"/>
      <c r="S196" s="16"/>
      <c r="T196" s="24"/>
      <c r="U196" s="24"/>
      <c r="V196" s="24"/>
      <c r="W196" s="24"/>
    </row>
    <row r="197" spans="8:23" ht="15.75">
      <c r="H197" s="16" t="s">
        <v>210</v>
      </c>
      <c r="I197" s="16" t="s">
        <v>427</v>
      </c>
      <c r="J197" s="16" t="e">
        <v>#N/A</v>
      </c>
      <c r="K197" s="24">
        <v>0</v>
      </c>
      <c r="L197" s="24">
        <v>0</v>
      </c>
      <c r="M197" s="24">
        <v>0</v>
      </c>
      <c r="N197" s="24">
        <v>0</v>
      </c>
      <c r="O197" s="16" t="e">
        <v>#N/A</v>
      </c>
      <c r="P197" s="16" t="s">
        <v>427</v>
      </c>
      <c r="R197" s="16"/>
      <c r="S197" s="16"/>
      <c r="T197" s="24"/>
      <c r="U197" s="24"/>
      <c r="V197" s="24"/>
      <c r="W197" s="24"/>
    </row>
    <row r="198" spans="8:23" ht="15.75">
      <c r="H198" s="16" t="s">
        <v>212</v>
      </c>
      <c r="I198" s="16" t="s">
        <v>431</v>
      </c>
      <c r="J198" s="16" t="e">
        <v>#N/A</v>
      </c>
      <c r="K198" s="24">
        <v>0</v>
      </c>
      <c r="L198" s="24">
        <v>0</v>
      </c>
      <c r="M198" s="24">
        <v>0</v>
      </c>
      <c r="N198" s="24">
        <v>0</v>
      </c>
      <c r="O198" s="16" t="e">
        <v>#N/A</v>
      </c>
      <c r="P198" s="16" t="s">
        <v>431</v>
      </c>
      <c r="R198" s="16"/>
      <c r="S198" s="16"/>
      <c r="T198" s="24"/>
      <c r="U198" s="24"/>
      <c r="V198" s="24"/>
      <c r="W198" s="24"/>
    </row>
    <row r="199" spans="8:23" ht="15.75">
      <c r="H199" s="16" t="s">
        <v>214</v>
      </c>
      <c r="I199" s="16" t="s">
        <v>432</v>
      </c>
      <c r="J199" s="16" t="e">
        <v>#N/A</v>
      </c>
      <c r="K199" s="24">
        <v>0</v>
      </c>
      <c r="L199" s="24">
        <v>0</v>
      </c>
      <c r="M199" s="24">
        <v>0</v>
      </c>
      <c r="N199" s="24">
        <v>0</v>
      </c>
      <c r="O199" s="16" t="e">
        <v>#N/A</v>
      </c>
      <c r="P199" s="16" t="s">
        <v>432</v>
      </c>
      <c r="R199" s="16"/>
      <c r="S199" s="16"/>
      <c r="T199" s="24"/>
      <c r="U199" s="24"/>
      <c r="V199" s="24"/>
      <c r="W199" s="24"/>
    </row>
    <row r="200" spans="8:23" ht="15.75">
      <c r="H200" s="16" t="s">
        <v>215</v>
      </c>
      <c r="I200" s="16" t="s">
        <v>435</v>
      </c>
      <c r="J200" s="16" t="e">
        <v>#N/A</v>
      </c>
      <c r="K200" s="24">
        <v>0</v>
      </c>
      <c r="L200" s="24">
        <v>0</v>
      </c>
      <c r="M200" s="24">
        <v>0</v>
      </c>
      <c r="N200" s="24">
        <v>0</v>
      </c>
      <c r="O200" s="16" t="e">
        <v>#N/A</v>
      </c>
      <c r="P200" s="16" t="s">
        <v>435</v>
      </c>
      <c r="R200" s="16"/>
      <c r="S200" s="16"/>
      <c r="T200" s="24"/>
      <c r="U200" s="24"/>
      <c r="V200" s="24"/>
      <c r="W200" s="24"/>
    </row>
    <row r="201" spans="8:23" ht="15.75">
      <c r="H201" s="16" t="s">
        <v>216</v>
      </c>
      <c r="I201" s="16" t="s">
        <v>437</v>
      </c>
      <c r="J201" s="16" t="e">
        <v>#N/A</v>
      </c>
      <c r="K201" s="24">
        <v>0</v>
      </c>
      <c r="L201" s="24">
        <v>0</v>
      </c>
      <c r="M201" s="24">
        <v>0</v>
      </c>
      <c r="N201" s="24">
        <v>0</v>
      </c>
      <c r="O201" s="16" t="e">
        <v>#N/A</v>
      </c>
      <c r="P201" s="16" t="s">
        <v>437</v>
      </c>
      <c r="R201" s="16"/>
      <c r="S201" s="16"/>
      <c r="T201" s="24"/>
      <c r="U201" s="24"/>
      <c r="V201" s="24"/>
      <c r="W201" s="24"/>
    </row>
    <row r="202" spans="8:23" ht="15.75">
      <c r="H202" s="17" t="s">
        <v>472</v>
      </c>
      <c r="I202" s="17" t="s">
        <v>438</v>
      </c>
      <c r="J202" s="16" t="e">
        <v>#N/A</v>
      </c>
      <c r="K202" s="25">
        <v>0</v>
      </c>
      <c r="L202" s="25">
        <v>0</v>
      </c>
      <c r="M202" s="25">
        <v>0</v>
      </c>
      <c r="N202" s="24">
        <v>0</v>
      </c>
      <c r="O202" s="16" t="e">
        <v>#N/A</v>
      </c>
      <c r="P202" s="17" t="s">
        <v>438</v>
      </c>
      <c r="R202" s="17"/>
      <c r="S202" s="17"/>
      <c r="T202" s="25"/>
      <c r="U202" s="25"/>
      <c r="V202" s="25"/>
      <c r="W202" s="24"/>
    </row>
    <row r="203" spans="8:23" ht="15.75">
      <c r="H203" s="16" t="s">
        <v>473</v>
      </c>
      <c r="I203" s="16" t="s">
        <v>439</v>
      </c>
      <c r="J203" s="16" t="e">
        <v>#N/A</v>
      </c>
      <c r="K203" s="24">
        <v>0</v>
      </c>
      <c r="L203" s="24">
        <v>0</v>
      </c>
      <c r="M203" s="24">
        <v>0</v>
      </c>
      <c r="N203" s="24">
        <v>0</v>
      </c>
      <c r="O203" s="16" t="e">
        <v>#N/A</v>
      </c>
      <c r="P203" s="16" t="s">
        <v>439</v>
      </c>
      <c r="R203" s="16"/>
      <c r="S203" s="16"/>
      <c r="T203" s="24"/>
      <c r="U203" s="24"/>
      <c r="V203" s="24"/>
      <c r="W203" s="24"/>
    </row>
    <row r="204" spans="8:23" ht="15.75">
      <c r="H204" s="16" t="s">
        <v>220</v>
      </c>
      <c r="I204" s="16" t="s">
        <v>440</v>
      </c>
      <c r="J204" s="16" t="e">
        <v>#N/A</v>
      </c>
      <c r="K204" s="24">
        <v>0</v>
      </c>
      <c r="L204" s="24">
        <v>0</v>
      </c>
      <c r="M204" s="24">
        <v>0</v>
      </c>
      <c r="N204" s="24">
        <v>0</v>
      </c>
      <c r="O204" s="16" t="e">
        <v>#N/A</v>
      </c>
      <c r="P204" s="16" t="s">
        <v>440</v>
      </c>
      <c r="R204" s="16"/>
      <c r="S204" s="16"/>
      <c r="T204" s="24"/>
      <c r="U204" s="24"/>
      <c r="V204" s="24"/>
      <c r="W204" s="24"/>
    </row>
    <row r="205" spans="8:23" ht="15.75">
      <c r="H205" s="16" t="s">
        <v>221</v>
      </c>
      <c r="I205" s="16" t="s">
        <v>441</v>
      </c>
      <c r="J205" s="16" t="e">
        <v>#N/A</v>
      </c>
      <c r="K205" s="24">
        <v>0</v>
      </c>
      <c r="L205" s="24">
        <v>0</v>
      </c>
      <c r="M205" s="24">
        <v>0</v>
      </c>
      <c r="N205" s="24">
        <v>0</v>
      </c>
      <c r="O205" s="16" t="e">
        <v>#N/A</v>
      </c>
      <c r="P205" s="16" t="s">
        <v>441</v>
      </c>
      <c r="R205" s="16"/>
      <c r="S205" s="16"/>
      <c r="T205" s="24"/>
      <c r="U205" s="24"/>
      <c r="V205" s="24"/>
      <c r="W205" s="24"/>
    </row>
    <row r="206" spans="8:23" ht="15.75">
      <c r="H206" s="16"/>
      <c r="I206" s="16"/>
      <c r="K206" s="24"/>
      <c r="L206" s="24"/>
      <c r="M206" s="24"/>
      <c r="N206" s="24"/>
      <c r="P206" s="16"/>
      <c r="R206" s="16"/>
      <c r="S206" s="16"/>
      <c r="T206" s="24"/>
      <c r="U206" s="24"/>
      <c r="V206" s="24"/>
      <c r="W206" s="24"/>
    </row>
    <row r="207" spans="8:23" ht="15.75">
      <c r="H207" s="16"/>
      <c r="I207" s="16"/>
      <c r="K207" s="24"/>
      <c r="L207" s="24"/>
      <c r="M207" s="24"/>
      <c r="N207" s="24"/>
      <c r="P207" s="16"/>
      <c r="R207" s="16"/>
      <c r="S207" s="16"/>
      <c r="T207" s="24"/>
      <c r="U207" s="24"/>
      <c r="V207" s="24"/>
      <c r="W207" s="24"/>
    </row>
    <row r="208" spans="8:23" ht="15.75">
      <c r="H208" s="16"/>
      <c r="I208" s="16"/>
      <c r="K208" s="24"/>
      <c r="L208" s="24"/>
      <c r="M208" s="24"/>
      <c r="N208" s="24"/>
      <c r="P208" s="16"/>
      <c r="R208" s="16"/>
      <c r="S208" s="16"/>
      <c r="T208" s="24"/>
      <c r="U208" s="24"/>
      <c r="V208" s="24"/>
      <c r="W208" s="24"/>
    </row>
    <row r="209" spans="8:23" ht="15.75">
      <c r="H209" s="16"/>
      <c r="I209" s="16"/>
      <c r="K209" s="24"/>
      <c r="L209" s="24"/>
      <c r="M209" s="24"/>
      <c r="N209" s="24"/>
      <c r="P209" s="16"/>
      <c r="R209" s="16"/>
      <c r="S209" s="16"/>
      <c r="T209" s="24"/>
      <c r="U209" s="24"/>
      <c r="V209" s="24"/>
      <c r="W209" s="24"/>
    </row>
    <row r="210" spans="8:23" ht="15.75">
      <c r="H210" s="16"/>
      <c r="I210" s="16"/>
      <c r="K210" s="24"/>
      <c r="L210" s="24"/>
      <c r="M210" s="24"/>
      <c r="N210" s="24"/>
      <c r="P210" s="16"/>
      <c r="R210" s="16"/>
      <c r="S210" s="16"/>
      <c r="T210" s="24"/>
      <c r="U210" s="24"/>
      <c r="V210" s="24"/>
      <c r="W210" s="24"/>
    </row>
    <row r="211" spans="8:23" ht="15.75">
      <c r="H211" s="16"/>
      <c r="I211" s="16"/>
      <c r="K211" s="24"/>
      <c r="L211" s="24"/>
      <c r="M211" s="24"/>
      <c r="N211" s="24"/>
      <c r="P211" s="16"/>
      <c r="R211" s="16"/>
      <c r="S211" s="16"/>
      <c r="T211" s="24"/>
      <c r="U211" s="24"/>
      <c r="V211" s="24"/>
      <c r="W211" s="24"/>
    </row>
    <row r="212" spans="8:23" ht="15.75">
      <c r="H212" s="16"/>
      <c r="I212" s="16"/>
      <c r="K212" s="24"/>
      <c r="L212" s="24"/>
      <c r="M212" s="24"/>
      <c r="N212" s="24"/>
      <c r="P212" s="16"/>
      <c r="R212" s="16"/>
      <c r="S212" s="16"/>
      <c r="T212" s="24"/>
      <c r="U212" s="24"/>
      <c r="V212" s="24"/>
      <c r="W212" s="24"/>
    </row>
    <row r="213" spans="8:23" ht="15.75">
      <c r="H213" s="16"/>
      <c r="I213" s="16"/>
      <c r="K213" s="24"/>
      <c r="L213" s="24"/>
      <c r="M213" s="24"/>
      <c r="N213" s="24"/>
      <c r="P213" s="16"/>
      <c r="R213" s="16"/>
      <c r="S213" s="16"/>
      <c r="T213" s="24"/>
      <c r="U213" s="24"/>
      <c r="V213" s="24"/>
      <c r="W213" s="24"/>
    </row>
    <row r="214" spans="8:23" ht="15.75">
      <c r="H214" s="16"/>
      <c r="I214" s="16"/>
      <c r="K214" s="24"/>
      <c r="L214" s="24"/>
      <c r="M214" s="24"/>
      <c r="N214" s="24"/>
      <c r="P214" s="16"/>
      <c r="R214" s="16"/>
      <c r="S214" s="16"/>
      <c r="T214" s="24"/>
      <c r="U214" s="24"/>
      <c r="V214" s="24"/>
      <c r="W214" s="24"/>
    </row>
    <row r="215" spans="8:23" ht="15.75">
      <c r="H215" s="16"/>
      <c r="I215" s="16"/>
      <c r="K215" s="24"/>
      <c r="L215" s="24"/>
      <c r="M215" s="24"/>
      <c r="N215" s="24"/>
      <c r="P215" s="16"/>
      <c r="R215" s="16"/>
      <c r="S215" s="16"/>
      <c r="T215" s="24"/>
      <c r="U215" s="24"/>
      <c r="V215" s="24"/>
      <c r="W215" s="24"/>
    </row>
    <row r="216" spans="8:23" ht="15.75">
      <c r="H216" s="16"/>
      <c r="I216" s="16"/>
      <c r="K216" s="24"/>
      <c r="L216" s="24"/>
      <c r="M216" s="24"/>
      <c r="N216" s="24"/>
      <c r="P216" s="16"/>
      <c r="R216" s="16"/>
      <c r="S216" s="16"/>
      <c r="T216" s="24"/>
      <c r="U216" s="24"/>
      <c r="V216" s="24"/>
      <c r="W216" s="24"/>
    </row>
    <row r="217" spans="8:23" ht="15.75">
      <c r="H217" s="16"/>
      <c r="I217" s="16"/>
      <c r="K217" s="24"/>
      <c r="L217" s="24"/>
      <c r="M217" s="24"/>
      <c r="N217" s="24"/>
      <c r="P217" s="16"/>
      <c r="R217" s="16"/>
      <c r="S217" s="16"/>
      <c r="T217" s="24"/>
      <c r="U217" s="24"/>
      <c r="V217" s="24"/>
      <c r="W217" s="24"/>
    </row>
    <row r="218" spans="8:23" ht="15.75">
      <c r="H218" s="16"/>
      <c r="I218" s="16"/>
      <c r="K218" s="24"/>
      <c r="L218" s="24"/>
      <c r="M218" s="24"/>
      <c r="N218" s="24"/>
      <c r="P218" s="16"/>
      <c r="R218" s="16"/>
      <c r="S218" s="16"/>
      <c r="T218" s="24"/>
      <c r="U218" s="24"/>
      <c r="V218" s="24"/>
      <c r="W218" s="24"/>
    </row>
    <row r="219" spans="8:23" ht="15.75">
      <c r="H219" s="16"/>
      <c r="I219" s="16"/>
      <c r="K219" s="24"/>
      <c r="L219" s="24"/>
      <c r="M219" s="24"/>
      <c r="N219" s="24"/>
      <c r="P219" s="16"/>
      <c r="R219" s="16"/>
      <c r="S219" s="16"/>
      <c r="T219" s="24"/>
      <c r="U219" s="24"/>
      <c r="V219" s="24"/>
      <c r="W219" s="24"/>
    </row>
    <row r="220" spans="8:23" ht="15.75">
      <c r="H220" s="16"/>
      <c r="I220" s="16"/>
      <c r="K220" s="24"/>
      <c r="L220" s="24"/>
      <c r="M220" s="24"/>
      <c r="N220" s="24"/>
      <c r="P220" s="16"/>
      <c r="R220" s="16"/>
      <c r="S220" s="16"/>
      <c r="T220" s="24"/>
      <c r="U220" s="24"/>
      <c r="V220" s="24"/>
      <c r="W220" s="24"/>
    </row>
    <row r="221" spans="8:23" ht="15.75">
      <c r="H221" s="16"/>
      <c r="I221" s="16"/>
      <c r="K221" s="24"/>
      <c r="L221" s="24"/>
      <c r="M221" s="24"/>
      <c r="N221" s="24"/>
      <c r="P221" s="16"/>
      <c r="R221" s="16"/>
      <c r="S221" s="16"/>
      <c r="T221" s="24"/>
      <c r="U221" s="24"/>
      <c r="V221" s="24"/>
      <c r="W221" s="24"/>
    </row>
    <row r="222" spans="8:23" ht="15.75">
      <c r="H222" s="16"/>
      <c r="I222" s="16"/>
      <c r="K222" s="24"/>
      <c r="L222" s="24"/>
      <c r="M222" s="24"/>
      <c r="N222" s="24"/>
      <c r="P222" s="16"/>
      <c r="R222" s="16"/>
      <c r="S222" s="16"/>
      <c r="T222" s="24"/>
      <c r="U222" s="24"/>
      <c r="V222" s="24"/>
      <c r="W222" s="24"/>
    </row>
    <row r="223" spans="8:23" ht="15.75">
      <c r="H223" s="16"/>
      <c r="I223" s="16"/>
      <c r="K223" s="24"/>
      <c r="L223" s="24"/>
      <c r="M223" s="24"/>
      <c r="N223" s="24"/>
      <c r="P223" s="16"/>
      <c r="R223" s="16"/>
      <c r="S223" s="16"/>
      <c r="T223" s="24"/>
      <c r="U223" s="24"/>
      <c r="V223" s="24"/>
      <c r="W223" s="24"/>
    </row>
    <row r="224" spans="8:23" ht="15.75">
      <c r="H224" s="16"/>
      <c r="I224" s="16"/>
      <c r="K224" s="24"/>
      <c r="L224" s="24"/>
      <c r="M224" s="24"/>
      <c r="N224" s="24"/>
      <c r="P224" s="16"/>
      <c r="R224" s="16"/>
      <c r="S224" s="16"/>
      <c r="T224" s="24"/>
      <c r="U224" s="24"/>
      <c r="V224" s="24"/>
      <c r="W224" s="24"/>
    </row>
    <row r="225" spans="8:23" ht="15.75">
      <c r="H225" s="16"/>
      <c r="I225" s="16"/>
      <c r="K225" s="24"/>
      <c r="L225" s="24"/>
      <c r="M225" s="24"/>
      <c r="N225" s="24"/>
      <c r="P225" s="16"/>
      <c r="R225" s="16"/>
      <c r="S225" s="16"/>
      <c r="T225" s="24"/>
      <c r="U225" s="24"/>
      <c r="V225" s="24"/>
      <c r="W225" s="24"/>
    </row>
  </sheetData>
  <sheetProtection/>
  <hyperlinks>
    <hyperlink ref="Q1" r:id="rId1" display="https://docs.google.com/spreadsheet/ccc?key=0AonYZs4MzlZbdGM3OTIzeFpHWDBtVC03eWllRnpHUWc#gid=0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London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mwickham</dc:creator>
  <cp:keywords/>
  <dc:description/>
  <cp:lastModifiedBy>gpiggott</cp:lastModifiedBy>
  <dcterms:created xsi:type="dcterms:W3CDTF">2012-08-02T07:13:59Z</dcterms:created>
  <dcterms:modified xsi:type="dcterms:W3CDTF">2012-08-13T09:58:10Z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