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ssa\Desktop\"/>
    </mc:Choice>
  </mc:AlternateContent>
  <bookViews>
    <workbookView xWindow="0" yWindow="0" windowWidth="16656" windowHeight="5484"/>
  </bookViews>
  <sheets>
    <sheet name="Sheet1" sheetId="1" r:id="rId1"/>
  </sheets>
  <definedNames>
    <definedName name="_xlnm.Print_Area" localSheetId="0">Sheet1!$A$1:$L$36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J21" i="1"/>
  <c r="J35" i="1"/>
  <c r="J36" i="1" s="1"/>
  <c r="L36" i="1" s="1"/>
  <c r="H38" i="1" s="1"/>
  <c r="E5" i="1" l="1"/>
  <c r="E6" i="1"/>
  <c r="E4" i="1"/>
  <c r="E31" i="1"/>
  <c r="E32" i="1"/>
  <c r="E33" i="1"/>
  <c r="E30" i="1"/>
  <c r="F35" i="1" s="1"/>
  <c r="E24" i="1"/>
  <c r="E25" i="1"/>
  <c r="E26" i="1"/>
  <c r="E27" i="1"/>
  <c r="E23" i="1"/>
  <c r="E19" i="1"/>
  <c r="E18" i="1"/>
  <c r="E11" i="1"/>
  <c r="E12" i="1"/>
  <c r="E13" i="1"/>
  <c r="E14" i="1"/>
  <c r="E15" i="1"/>
  <c r="E16" i="1"/>
  <c r="E17" i="1"/>
  <c r="E9" i="1"/>
  <c r="F21" i="1" l="1"/>
  <c r="F28" i="1"/>
  <c r="F7" i="1"/>
  <c r="F36" i="1" l="1"/>
</calcChain>
</file>

<file path=xl/sharedStrings.xml><?xml version="1.0" encoding="utf-8"?>
<sst xmlns="http://schemas.openxmlformats.org/spreadsheetml/2006/main" count="94" uniqueCount="67">
  <si>
    <t xml:space="preserve">item </t>
  </si>
  <si>
    <t>supplier</t>
  </si>
  <si>
    <t>cost inc vat</t>
  </si>
  <si>
    <t>Sails</t>
  </si>
  <si>
    <t>4.7 lower mast</t>
  </si>
  <si>
    <t>sailboats</t>
  </si>
  <si>
    <t>qty</t>
  </si>
  <si>
    <t>cost</t>
  </si>
  <si>
    <t>unit cost</t>
  </si>
  <si>
    <t>rooster</t>
  </si>
  <si>
    <t>vago jib</t>
  </si>
  <si>
    <t>cygnus</t>
  </si>
  <si>
    <t>vago xl mains</t>
  </si>
  <si>
    <t>vago kites</t>
  </si>
  <si>
    <t>Omega main</t>
  </si>
  <si>
    <t>Omega jib</t>
  </si>
  <si>
    <t>Feva kite</t>
  </si>
  <si>
    <t>sailing chandlery</t>
  </si>
  <si>
    <t>Feva jib</t>
  </si>
  <si>
    <t>rs</t>
  </si>
  <si>
    <t>Feva main</t>
  </si>
  <si>
    <t>4.7 sails</t>
  </si>
  <si>
    <t>omega kite</t>
  </si>
  <si>
    <t>not included</t>
  </si>
  <si>
    <t>vat omitted</t>
  </si>
  <si>
    <t>Plus reefing points</t>
  </si>
  <si>
    <t>Trolleys</t>
  </si>
  <si>
    <t>Pico trolleys</t>
  </si>
  <si>
    <t>trident</t>
  </si>
  <si>
    <t>Comet trolley</t>
  </si>
  <si>
    <t>laser trolley</t>
  </si>
  <si>
    <t>Covers</t>
  </si>
  <si>
    <t>Lasercover</t>
  </si>
  <si>
    <t>Miscellaneous</t>
  </si>
  <si>
    <t>cactus</t>
  </si>
  <si>
    <t>Trapeze harness</t>
  </si>
  <si>
    <t>wetsuit outlet</t>
  </si>
  <si>
    <t>Masthead floats</t>
  </si>
  <si>
    <t>piratescave</t>
  </si>
  <si>
    <t>Highfield mic cover</t>
  </si>
  <si>
    <t>not found</t>
  </si>
  <si>
    <t>Dinghies</t>
  </si>
  <si>
    <t xml:space="preserve">Fusion </t>
  </si>
  <si>
    <t>sailingfast</t>
  </si>
  <si>
    <t>covers</t>
  </si>
  <si>
    <t>trolleys</t>
  </si>
  <si>
    <t>section subtotal</t>
  </si>
  <si>
    <t>Total project cost</t>
  </si>
  <si>
    <t>added</t>
  </si>
  <si>
    <t>Grant application</t>
  </si>
  <si>
    <t>Purchases</t>
  </si>
  <si>
    <t>postage</t>
  </si>
  <si>
    <t>comments</t>
  </si>
  <si>
    <t xml:space="preserve"> Spars</t>
  </si>
  <si>
    <t>no longer needed</t>
  </si>
  <si>
    <t>Karcher WD5</t>
  </si>
  <si>
    <t>amazon</t>
  </si>
  <si>
    <t>LED flares odeo mk3</t>
  </si>
  <si>
    <t>8750.00 less 10%</t>
  </si>
  <si>
    <t>multibuy discount</t>
  </si>
  <si>
    <t>3 x 97.05</t>
  </si>
  <si>
    <t>1 x 310</t>
  </si>
  <si>
    <t>2 x 264</t>
  </si>
  <si>
    <t>sailing fast</t>
  </si>
  <si>
    <t>2 x 268</t>
  </si>
  <si>
    <t>underspend</t>
  </si>
  <si>
    <t>1 only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</si>
</sst>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4" fontId="0" fillId="0" borderId="0" xfId="0" applyNumberFormat="1"/>
    <xf numFmtId="0" fontId="1" fillId="0" borderId="1" xfId="0" applyFont="1" applyBorder="1"/>
    <xf numFmtId="44" fontId="1" fillId="0" borderId="1" xfId="0" applyNumberFormat="1" applyFont="1" applyBorder="1" applyAlignment="1">
      <alignment horizontal="center"/>
    </xf>
    <xf numFmtId="44" fontId="1" fillId="0" borderId="1" xfId="0" applyNumberFormat="1" applyFont="1" applyBorder="1"/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44" fontId="0" fillId="0" borderId="0" xfId="0" applyNumberFormat="1" applyFill="1" applyBorder="1"/>
    <xf numFmtId="44" fontId="0" fillId="0" borderId="3" xfId="0" applyNumberFormat="1" applyBorder="1"/>
    <xf numFmtId="0" fontId="0" fillId="0" borderId="4" xfId="0" applyBorder="1"/>
    <xf numFmtId="44" fontId="1" fillId="0" borderId="2" xfId="0" applyNumberFormat="1" applyFont="1" applyBorder="1"/>
    <xf numFmtId="44" fontId="1" fillId="0" borderId="3" xfId="0" applyNumberFormat="1" applyFont="1" applyBorder="1"/>
    <xf numFmtId="44" fontId="0" fillId="0" borderId="5" xfId="0" applyNumberFormat="1" applyBorder="1"/>
    <xf numFmtId="44" fontId="0" fillId="0" borderId="4" xfId="0" applyNumberFormat="1" applyBorder="1"/>
    <xf numFmtId="44" fontId="0" fillId="0" borderId="2" xfId="0" applyNumberFormat="1" applyBorder="1"/>
    <xf numFmtId="0" fontId="0" fillId="0" borderId="2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selection activeCell="O14" sqref="O14"/>
    </sheetView>
  </sheetViews>
  <sheetFormatPr defaultRowHeight="14.4" x14ac:dyDescent="0.3"/>
  <cols>
    <col min="1" max="1" width="16.77734375" customWidth="1"/>
    <col min="2" max="2" width="15.77734375" customWidth="1"/>
    <col min="3" max="3" width="5.5546875" customWidth="1"/>
    <col min="4" max="5" width="10.77734375" style="1" customWidth="1"/>
    <col min="6" max="6" width="13.44140625" customWidth="1"/>
    <col min="7" max="7" width="1.6640625" customWidth="1"/>
    <col min="8" max="8" width="15.77734375" customWidth="1"/>
    <col min="9" max="9" width="10.77734375" style="1" customWidth="1"/>
    <col min="10" max="10" width="13.88671875" style="1" customWidth="1"/>
    <col min="11" max="11" width="8.77734375" style="1" customWidth="1"/>
    <col min="12" max="12" width="21.21875" customWidth="1"/>
    <col min="13" max="14" width="10.33203125" bestFit="1" customWidth="1"/>
  </cols>
  <sheetData>
    <row r="1" spans="1:13" ht="13.95" customHeight="1" x14ac:dyDescent="0.3">
      <c r="A1" s="17" t="s">
        <v>49</v>
      </c>
      <c r="B1" s="17"/>
      <c r="C1" s="17"/>
      <c r="D1" s="17"/>
      <c r="E1" s="17"/>
      <c r="F1" s="17"/>
      <c r="G1" s="2"/>
      <c r="H1" s="17" t="s">
        <v>50</v>
      </c>
      <c r="I1" s="17"/>
      <c r="J1" s="17"/>
      <c r="K1" s="17"/>
      <c r="L1" s="17"/>
    </row>
    <row r="2" spans="1:13" ht="13.95" customHeight="1" x14ac:dyDescent="0.3">
      <c r="A2" s="7" t="s">
        <v>0</v>
      </c>
      <c r="B2" s="7" t="s">
        <v>1</v>
      </c>
      <c r="C2" s="7" t="s">
        <v>6</v>
      </c>
      <c r="D2" s="3" t="s">
        <v>8</v>
      </c>
      <c r="E2" s="3" t="s">
        <v>2</v>
      </c>
      <c r="F2" s="7" t="s">
        <v>46</v>
      </c>
      <c r="G2" s="2"/>
      <c r="H2" s="7" t="s">
        <v>1</v>
      </c>
      <c r="I2" s="3" t="s">
        <v>7</v>
      </c>
      <c r="J2" s="3" t="s">
        <v>46</v>
      </c>
      <c r="K2" s="3" t="s">
        <v>51</v>
      </c>
      <c r="L2" s="7" t="s">
        <v>52</v>
      </c>
    </row>
    <row r="3" spans="1:13" ht="13.95" customHeight="1" x14ac:dyDescent="0.3">
      <c r="A3" s="2" t="s">
        <v>41</v>
      </c>
      <c r="B3" s="5"/>
      <c r="C3" s="5"/>
      <c r="D3" s="6"/>
      <c r="E3" s="6"/>
      <c r="F3" s="5"/>
      <c r="G3" s="5"/>
      <c r="H3" s="5"/>
      <c r="I3" s="6"/>
      <c r="J3" s="6"/>
      <c r="K3" s="6"/>
      <c r="L3" s="5"/>
    </row>
    <row r="4" spans="1:13" ht="13.95" customHeight="1" x14ac:dyDescent="0.3">
      <c r="A4" s="5" t="s">
        <v>42</v>
      </c>
      <c r="B4" s="5" t="s">
        <v>43</v>
      </c>
      <c r="C4" s="5">
        <v>2</v>
      </c>
      <c r="D4" s="6">
        <v>3850</v>
      </c>
      <c r="E4" s="6">
        <f>C4*D4</f>
        <v>7700</v>
      </c>
      <c r="F4" s="5"/>
      <c r="G4" s="5"/>
      <c r="H4" s="5" t="s">
        <v>63</v>
      </c>
      <c r="I4" s="6">
        <v>7700</v>
      </c>
      <c r="J4" s="6"/>
      <c r="K4" s="6"/>
      <c r="L4" s="5"/>
      <c r="M4" s="1"/>
    </row>
    <row r="5" spans="1:13" ht="13.95" customHeight="1" x14ac:dyDescent="0.3">
      <c r="A5" s="5" t="s">
        <v>44</v>
      </c>
      <c r="B5" s="5"/>
      <c r="C5" s="5">
        <v>2</v>
      </c>
      <c r="D5" s="6">
        <v>165</v>
      </c>
      <c r="E5" s="6">
        <f t="shared" ref="E5:E6" si="0">C5*D5</f>
        <v>330</v>
      </c>
      <c r="F5" s="5"/>
      <c r="G5" s="5"/>
      <c r="H5" s="5" t="s">
        <v>63</v>
      </c>
      <c r="I5" s="6">
        <v>330</v>
      </c>
      <c r="J5" s="6"/>
      <c r="K5" s="6"/>
      <c r="L5" s="5"/>
      <c r="M5" s="1"/>
    </row>
    <row r="6" spans="1:13" ht="13.95" customHeight="1" x14ac:dyDescent="0.3">
      <c r="A6" s="5" t="s">
        <v>45</v>
      </c>
      <c r="B6" s="5"/>
      <c r="C6" s="5">
        <v>2</v>
      </c>
      <c r="D6" s="6">
        <v>195</v>
      </c>
      <c r="E6" s="6">
        <f t="shared" si="0"/>
        <v>390</v>
      </c>
      <c r="F6" s="5"/>
      <c r="G6" s="5"/>
      <c r="H6" s="5" t="s">
        <v>63</v>
      </c>
      <c r="I6" s="6">
        <v>720</v>
      </c>
      <c r="J6" s="6"/>
      <c r="K6" s="6"/>
      <c r="L6" s="5"/>
      <c r="M6" s="1"/>
    </row>
    <row r="7" spans="1:13" ht="13.95" customHeight="1" x14ac:dyDescent="0.3">
      <c r="A7" s="5"/>
      <c r="B7" s="5"/>
      <c r="C7" s="5"/>
      <c r="D7" s="6"/>
      <c r="E7" s="6"/>
      <c r="F7" s="6">
        <f>SUM(E4:E6)</f>
        <v>8420</v>
      </c>
      <c r="G7" s="6"/>
      <c r="H7" s="5"/>
      <c r="J7" s="6">
        <v>7875</v>
      </c>
      <c r="K7" s="6"/>
      <c r="L7" s="5" t="s">
        <v>58</v>
      </c>
      <c r="M7" s="1"/>
    </row>
    <row r="8" spans="1:13" ht="13.95" customHeight="1" x14ac:dyDescent="0.3">
      <c r="A8" s="2" t="s">
        <v>53</v>
      </c>
      <c r="B8" s="5"/>
      <c r="C8" s="5"/>
      <c r="D8" s="6"/>
      <c r="E8" s="6"/>
      <c r="F8" s="5"/>
      <c r="G8" s="5"/>
      <c r="H8" s="5"/>
      <c r="I8" s="6"/>
      <c r="J8" s="6"/>
      <c r="K8" s="6"/>
      <c r="L8" s="5"/>
      <c r="M8" s="1"/>
    </row>
    <row r="9" spans="1:13" ht="13.95" customHeight="1" x14ac:dyDescent="0.3">
      <c r="A9" s="5" t="s">
        <v>4</v>
      </c>
      <c r="B9" s="5" t="s">
        <v>5</v>
      </c>
      <c r="C9" s="5">
        <v>2</v>
      </c>
      <c r="D9" s="6">
        <v>120</v>
      </c>
      <c r="E9" s="6">
        <f>C9*D9</f>
        <v>240</v>
      </c>
      <c r="F9" s="5"/>
      <c r="G9" s="5"/>
      <c r="H9" s="5" t="s">
        <v>5</v>
      </c>
      <c r="I9" s="6">
        <v>204.58</v>
      </c>
      <c r="J9" s="6"/>
      <c r="K9" s="6">
        <v>26.33</v>
      </c>
      <c r="L9" s="5"/>
      <c r="M9" s="1"/>
    </row>
    <row r="10" spans="1:13" ht="13.95" customHeight="1" x14ac:dyDescent="0.3">
      <c r="A10" s="2" t="s">
        <v>3</v>
      </c>
      <c r="B10" s="5"/>
      <c r="C10" s="5"/>
      <c r="D10" s="6"/>
      <c r="E10" s="6"/>
      <c r="F10" s="5"/>
      <c r="G10" s="5"/>
      <c r="H10" s="5"/>
      <c r="I10" s="6"/>
      <c r="J10" s="6"/>
      <c r="K10" s="6"/>
      <c r="L10" s="5"/>
      <c r="M10" s="1"/>
    </row>
    <row r="11" spans="1:13" ht="13.95" customHeight="1" x14ac:dyDescent="0.3">
      <c r="A11" s="5" t="s">
        <v>21</v>
      </c>
      <c r="B11" s="5" t="s">
        <v>9</v>
      </c>
      <c r="C11" s="5">
        <v>2</v>
      </c>
      <c r="D11" s="6">
        <v>247.3</v>
      </c>
      <c r="E11" s="6">
        <f t="shared" ref="E11:E19" si="1">C11*D11</f>
        <v>494.6</v>
      </c>
      <c r="F11" s="5"/>
      <c r="G11" s="5"/>
      <c r="H11" s="5" t="s">
        <v>11</v>
      </c>
      <c r="I11" s="6">
        <v>456</v>
      </c>
      <c r="J11" s="6"/>
      <c r="K11" s="6"/>
      <c r="L11" s="5"/>
      <c r="M11" s="1"/>
    </row>
    <row r="12" spans="1:13" ht="13.95" customHeight="1" x14ac:dyDescent="0.3">
      <c r="A12" s="5" t="s">
        <v>10</v>
      </c>
      <c r="B12" s="5" t="s">
        <v>11</v>
      </c>
      <c r="C12" s="5">
        <v>2</v>
      </c>
      <c r="D12" s="6">
        <v>181.2</v>
      </c>
      <c r="E12" s="6">
        <f t="shared" si="1"/>
        <v>362.4</v>
      </c>
      <c r="F12" s="5"/>
      <c r="G12" s="5"/>
      <c r="H12" s="5" t="s">
        <v>11</v>
      </c>
      <c r="I12" s="6">
        <v>362.4</v>
      </c>
      <c r="J12" s="6"/>
      <c r="K12" s="6"/>
      <c r="L12" s="5"/>
      <c r="M12" s="1"/>
    </row>
    <row r="13" spans="1:13" ht="13.95" customHeight="1" x14ac:dyDescent="0.3">
      <c r="A13" s="5" t="s">
        <v>12</v>
      </c>
      <c r="B13" s="5" t="s">
        <v>11</v>
      </c>
      <c r="C13" s="5">
        <v>2</v>
      </c>
      <c r="D13" s="6">
        <v>396</v>
      </c>
      <c r="E13" s="6">
        <f t="shared" si="1"/>
        <v>792</v>
      </c>
      <c r="F13" s="5" t="s">
        <v>24</v>
      </c>
      <c r="G13" s="5"/>
      <c r="H13" s="5" t="s">
        <v>11</v>
      </c>
      <c r="I13" s="6">
        <v>924</v>
      </c>
      <c r="J13" s="6"/>
      <c r="K13" s="6"/>
      <c r="L13" s="5" t="s">
        <v>25</v>
      </c>
      <c r="M13" s="1"/>
    </row>
    <row r="14" spans="1:13" ht="13.95" customHeight="1" x14ac:dyDescent="0.3">
      <c r="A14" s="5" t="s">
        <v>13</v>
      </c>
      <c r="B14" s="5" t="s">
        <v>11</v>
      </c>
      <c r="C14" s="5">
        <v>2</v>
      </c>
      <c r="D14" s="6">
        <v>330</v>
      </c>
      <c r="E14" s="6">
        <f t="shared" si="1"/>
        <v>660</v>
      </c>
      <c r="F14" s="5" t="s">
        <v>24</v>
      </c>
      <c r="G14" s="5"/>
      <c r="H14" s="5" t="s">
        <v>11</v>
      </c>
      <c r="I14" s="6">
        <v>792</v>
      </c>
      <c r="J14" s="6"/>
      <c r="K14" s="6"/>
      <c r="L14" s="5"/>
      <c r="M14" s="1"/>
    </row>
    <row r="15" spans="1:13" ht="13.95" customHeight="1" x14ac:dyDescent="0.3">
      <c r="A15" s="5" t="s">
        <v>14</v>
      </c>
      <c r="B15" s="5" t="s">
        <v>11</v>
      </c>
      <c r="C15" s="5">
        <v>2</v>
      </c>
      <c r="D15" s="6">
        <v>480</v>
      </c>
      <c r="E15" s="6">
        <f t="shared" si="1"/>
        <v>960</v>
      </c>
      <c r="F15" s="5"/>
      <c r="G15" s="5"/>
      <c r="H15" s="5" t="s">
        <v>11</v>
      </c>
      <c r="I15" s="6">
        <v>480</v>
      </c>
      <c r="J15" s="6"/>
      <c r="K15" s="6"/>
      <c r="L15" s="5" t="s">
        <v>66</v>
      </c>
      <c r="M15" s="1"/>
    </row>
    <row r="16" spans="1:13" ht="13.95" customHeight="1" x14ac:dyDescent="0.3">
      <c r="A16" s="5" t="s">
        <v>15</v>
      </c>
      <c r="B16" s="5" t="s">
        <v>11</v>
      </c>
      <c r="C16" s="5">
        <v>1</v>
      </c>
      <c r="D16" s="6">
        <v>241.2</v>
      </c>
      <c r="E16" s="6">
        <f t="shared" si="1"/>
        <v>241.2</v>
      </c>
      <c r="F16" s="5"/>
      <c r="G16" s="5"/>
      <c r="H16" s="5" t="s">
        <v>11</v>
      </c>
      <c r="I16" s="6">
        <v>226.8</v>
      </c>
      <c r="J16" s="6"/>
      <c r="K16" s="6"/>
      <c r="L16" s="5"/>
      <c r="M16" s="1"/>
    </row>
    <row r="17" spans="1:14" ht="13.95" customHeight="1" x14ac:dyDescent="0.3">
      <c r="A17" s="5" t="s">
        <v>16</v>
      </c>
      <c r="B17" s="5" t="s">
        <v>17</v>
      </c>
      <c r="C17" s="5">
        <v>2</v>
      </c>
      <c r="D17" s="6">
        <v>236.5</v>
      </c>
      <c r="E17" s="6">
        <f t="shared" si="1"/>
        <v>473</v>
      </c>
      <c r="F17" s="5"/>
      <c r="G17" s="5"/>
      <c r="H17" s="5" t="s">
        <v>11</v>
      </c>
      <c r="I17" s="6">
        <v>432</v>
      </c>
      <c r="J17" s="6"/>
      <c r="K17" s="6"/>
      <c r="L17" s="5"/>
      <c r="M17" s="1"/>
    </row>
    <row r="18" spans="1:14" ht="13.95" customHeight="1" x14ac:dyDescent="0.3">
      <c r="A18" s="5" t="s">
        <v>18</v>
      </c>
      <c r="B18" s="5" t="s">
        <v>19</v>
      </c>
      <c r="C18" s="5">
        <v>2</v>
      </c>
      <c r="D18" s="6">
        <v>217.3</v>
      </c>
      <c r="E18" s="6">
        <f t="shared" si="1"/>
        <v>434.6</v>
      </c>
      <c r="F18" s="5"/>
      <c r="G18" s="5"/>
      <c r="H18" s="5" t="s">
        <v>11</v>
      </c>
      <c r="I18" s="6">
        <v>288</v>
      </c>
      <c r="J18" s="6"/>
      <c r="K18" s="6"/>
      <c r="L18" s="5"/>
      <c r="M18" s="1"/>
    </row>
    <row r="19" spans="1:14" ht="13.95" customHeight="1" x14ac:dyDescent="0.3">
      <c r="A19" s="5" t="s">
        <v>20</v>
      </c>
      <c r="B19" s="5" t="s">
        <v>19</v>
      </c>
      <c r="C19" s="5">
        <v>2</v>
      </c>
      <c r="D19" s="6">
        <v>490.22</v>
      </c>
      <c r="E19" s="6">
        <f t="shared" si="1"/>
        <v>980.44</v>
      </c>
      <c r="F19" s="5"/>
      <c r="G19" s="5"/>
      <c r="H19" s="5" t="s">
        <v>11</v>
      </c>
      <c r="I19" s="6">
        <v>744</v>
      </c>
      <c r="J19" s="6"/>
      <c r="K19" s="6"/>
      <c r="L19" s="5"/>
      <c r="M19" s="1"/>
    </row>
    <row r="20" spans="1:14" ht="13.95" customHeight="1" x14ac:dyDescent="0.3">
      <c r="A20" s="5" t="s">
        <v>22</v>
      </c>
      <c r="B20" s="5"/>
      <c r="C20" s="5"/>
      <c r="D20" s="6"/>
      <c r="E20" s="6" t="s">
        <v>23</v>
      </c>
      <c r="F20" s="5"/>
      <c r="G20" s="5"/>
      <c r="H20" s="5"/>
      <c r="I20" s="6">
        <v>420</v>
      </c>
      <c r="J20" s="6"/>
      <c r="K20" s="6"/>
      <c r="L20" s="5" t="s">
        <v>48</v>
      </c>
      <c r="M20" s="1"/>
    </row>
    <row r="21" spans="1:14" ht="13.95" customHeight="1" x14ac:dyDescent="0.3">
      <c r="A21" s="5"/>
      <c r="B21" s="5"/>
      <c r="C21" s="5"/>
      <c r="D21" s="6"/>
      <c r="E21" s="6"/>
      <c r="F21" s="6">
        <f>SUM(E9:E20)</f>
        <v>5638.24</v>
      </c>
      <c r="G21" s="6"/>
      <c r="H21" s="5"/>
      <c r="J21" s="1">
        <f>SUM(I9:I20)</f>
        <v>5329.7800000000007</v>
      </c>
      <c r="K21" s="6">
        <v>26.33</v>
      </c>
      <c r="L21" s="5"/>
      <c r="M21" s="1"/>
    </row>
    <row r="22" spans="1:14" ht="13.95" customHeight="1" x14ac:dyDescent="0.3">
      <c r="A22" s="2" t="s">
        <v>26</v>
      </c>
      <c r="B22" s="5"/>
      <c r="C22" s="5"/>
      <c r="D22" s="6"/>
      <c r="E22" s="6"/>
      <c r="F22" s="5"/>
      <c r="G22" s="5"/>
      <c r="H22" s="5"/>
      <c r="I22" s="6"/>
      <c r="J22" s="6"/>
      <c r="K22" s="6"/>
      <c r="L22" s="5"/>
      <c r="M22" s="1"/>
    </row>
    <row r="23" spans="1:14" ht="13.95" customHeight="1" x14ac:dyDescent="0.3">
      <c r="A23" s="5" t="s">
        <v>27</v>
      </c>
      <c r="B23" s="5" t="s">
        <v>28</v>
      </c>
      <c r="C23" s="5">
        <v>2</v>
      </c>
      <c r="D23" s="6">
        <v>243</v>
      </c>
      <c r="E23" s="6">
        <f>C23*D23</f>
        <v>486</v>
      </c>
      <c r="F23" s="5"/>
      <c r="G23" s="5"/>
      <c r="H23" s="5" t="s">
        <v>28</v>
      </c>
      <c r="I23" s="6">
        <v>536</v>
      </c>
      <c r="J23" s="6"/>
      <c r="K23" s="6"/>
      <c r="L23" s="5" t="s">
        <v>64</v>
      </c>
      <c r="M23" s="1"/>
    </row>
    <row r="24" spans="1:14" ht="13.95" customHeight="1" x14ac:dyDescent="0.3">
      <c r="A24" s="5" t="s">
        <v>29</v>
      </c>
      <c r="B24" s="5"/>
      <c r="C24" s="5">
        <v>1</v>
      </c>
      <c r="D24" s="6">
        <v>282</v>
      </c>
      <c r="E24" s="6">
        <f t="shared" ref="E24:E27" si="2">C24*D24</f>
        <v>282</v>
      </c>
      <c r="F24" s="5"/>
      <c r="G24" s="5"/>
      <c r="H24" s="5" t="s">
        <v>28</v>
      </c>
      <c r="I24" s="6">
        <v>310</v>
      </c>
      <c r="J24" s="6"/>
      <c r="K24" s="6"/>
      <c r="L24" s="5" t="s">
        <v>61</v>
      </c>
      <c r="M24" s="1"/>
    </row>
    <row r="25" spans="1:14" ht="13.95" customHeight="1" x14ac:dyDescent="0.3">
      <c r="A25" s="5" t="s">
        <v>30</v>
      </c>
      <c r="B25" s="5"/>
      <c r="C25" s="5">
        <v>2</v>
      </c>
      <c r="D25" s="6">
        <v>240</v>
      </c>
      <c r="E25" s="6">
        <f t="shared" si="2"/>
        <v>480</v>
      </c>
      <c r="F25" s="5"/>
      <c r="G25" s="5"/>
      <c r="H25" s="5" t="s">
        <v>28</v>
      </c>
      <c r="I25" s="6">
        <v>528</v>
      </c>
      <c r="J25" s="6"/>
      <c r="K25" s="6">
        <v>21.45</v>
      </c>
      <c r="L25" s="5" t="s">
        <v>62</v>
      </c>
      <c r="M25" s="1"/>
      <c r="N25" s="8"/>
    </row>
    <row r="26" spans="1:14" ht="13.95" customHeight="1" x14ac:dyDescent="0.3">
      <c r="A26" s="2" t="s">
        <v>31</v>
      </c>
      <c r="B26" s="5"/>
      <c r="C26" s="5"/>
      <c r="D26" s="6"/>
      <c r="E26" s="6">
        <f t="shared" si="2"/>
        <v>0</v>
      </c>
      <c r="F26" s="5"/>
      <c r="G26" s="5"/>
      <c r="H26" s="5"/>
      <c r="I26" s="6"/>
      <c r="J26" s="6"/>
      <c r="K26" s="6"/>
      <c r="L26" s="5"/>
      <c r="M26" s="1"/>
    </row>
    <row r="27" spans="1:14" ht="13.95" customHeight="1" x14ac:dyDescent="0.3">
      <c r="A27" s="5" t="s">
        <v>32</v>
      </c>
      <c r="B27" s="5" t="s">
        <v>17</v>
      </c>
      <c r="C27" s="5">
        <v>3</v>
      </c>
      <c r="D27" s="6">
        <v>115</v>
      </c>
      <c r="E27" s="6">
        <f t="shared" si="2"/>
        <v>345</v>
      </c>
      <c r="F27" s="5"/>
      <c r="G27" s="5"/>
      <c r="H27" s="5" t="s">
        <v>28</v>
      </c>
      <c r="I27" s="6">
        <v>291.14999999999998</v>
      </c>
      <c r="J27" s="6"/>
      <c r="K27" s="6"/>
      <c r="L27" s="5" t="s">
        <v>60</v>
      </c>
      <c r="M27" s="1"/>
    </row>
    <row r="28" spans="1:14" ht="13.95" customHeight="1" x14ac:dyDescent="0.3">
      <c r="A28" s="5"/>
      <c r="B28" s="5"/>
      <c r="C28" s="5"/>
      <c r="D28" s="6"/>
      <c r="E28" s="6"/>
      <c r="F28" s="6">
        <f>SUM(E23:E27)</f>
        <v>1593</v>
      </c>
      <c r="G28" s="6"/>
      <c r="H28" s="5"/>
      <c r="J28" s="6">
        <v>1582.46</v>
      </c>
      <c r="K28" s="6"/>
      <c r="L28" s="5" t="s">
        <v>59</v>
      </c>
      <c r="M28" s="1"/>
    </row>
    <row r="29" spans="1:14" ht="13.95" customHeight="1" x14ac:dyDescent="0.3">
      <c r="A29" s="2" t="s">
        <v>33</v>
      </c>
      <c r="B29" s="5"/>
      <c r="C29" s="5"/>
      <c r="D29" s="6"/>
      <c r="E29" s="6"/>
      <c r="F29" s="5"/>
      <c r="G29" s="5"/>
      <c r="H29" s="5"/>
      <c r="I29" s="6"/>
      <c r="J29" s="6"/>
      <c r="K29" s="6"/>
      <c r="L29" s="5"/>
      <c r="M29" s="1"/>
    </row>
    <row r="30" spans="1:14" ht="13.95" customHeight="1" x14ac:dyDescent="0.3">
      <c r="A30" s="5" t="s">
        <v>57</v>
      </c>
      <c r="B30" s="5" t="s">
        <v>34</v>
      </c>
      <c r="C30" s="5">
        <v>4</v>
      </c>
      <c r="D30" s="6">
        <v>85.95</v>
      </c>
      <c r="E30" s="6">
        <f>C30*D30</f>
        <v>343.8</v>
      </c>
      <c r="F30" s="5"/>
      <c r="G30" s="5"/>
      <c r="H30" s="5" t="s">
        <v>34</v>
      </c>
      <c r="I30" s="6">
        <v>339.8</v>
      </c>
      <c r="J30" s="6"/>
      <c r="K30" s="6"/>
      <c r="L30" s="5">
        <v>84.95</v>
      </c>
      <c r="M30" s="1"/>
    </row>
    <row r="31" spans="1:14" ht="13.95" customHeight="1" x14ac:dyDescent="0.3">
      <c r="A31" s="5" t="s">
        <v>35</v>
      </c>
      <c r="B31" s="5" t="s">
        <v>36</v>
      </c>
      <c r="C31" s="5">
        <v>4</v>
      </c>
      <c r="D31" s="6">
        <v>79.95</v>
      </c>
      <c r="E31" s="6">
        <f t="shared" ref="E31:E33" si="3">C31*D31</f>
        <v>319.8</v>
      </c>
      <c r="F31" s="5"/>
      <c r="G31" s="5"/>
      <c r="H31" s="5"/>
      <c r="I31" s="6">
        <v>0</v>
      </c>
      <c r="J31" s="6"/>
      <c r="K31" s="6"/>
      <c r="L31" s="5" t="s">
        <v>54</v>
      </c>
      <c r="M31" s="1"/>
    </row>
    <row r="32" spans="1:14" ht="13.95" customHeight="1" x14ac:dyDescent="0.3">
      <c r="A32" s="5" t="s">
        <v>37</v>
      </c>
      <c r="B32" s="5" t="s">
        <v>38</v>
      </c>
      <c r="C32" s="5">
        <v>6</v>
      </c>
      <c r="D32" s="6">
        <v>69.989999999999995</v>
      </c>
      <c r="E32" s="6">
        <f t="shared" si="3"/>
        <v>419.93999999999994</v>
      </c>
      <c r="F32" s="5"/>
      <c r="G32" s="5"/>
      <c r="H32" s="5" t="s">
        <v>5</v>
      </c>
      <c r="I32" s="6">
        <v>431.7</v>
      </c>
      <c r="J32" s="6"/>
      <c r="K32" s="6"/>
      <c r="L32" s="5"/>
      <c r="M32" s="1"/>
    </row>
    <row r="33" spans="1:13" ht="13.95" customHeight="1" x14ac:dyDescent="0.3">
      <c r="A33" s="5" t="s">
        <v>55</v>
      </c>
      <c r="B33" s="5"/>
      <c r="C33" s="5">
        <v>1</v>
      </c>
      <c r="D33" s="6">
        <v>189.99</v>
      </c>
      <c r="E33" s="6">
        <f t="shared" si="3"/>
        <v>189.99</v>
      </c>
      <c r="F33" s="5"/>
      <c r="G33" s="5"/>
      <c r="H33" s="5" t="s">
        <v>56</v>
      </c>
      <c r="I33" s="6">
        <v>169</v>
      </c>
      <c r="J33" s="6"/>
      <c r="K33" s="6"/>
      <c r="L33" s="5"/>
      <c r="M33" s="1"/>
    </row>
    <row r="34" spans="1:13" ht="13.95" customHeight="1" x14ac:dyDescent="0.3">
      <c r="A34" s="5" t="s">
        <v>39</v>
      </c>
      <c r="B34" s="5" t="s">
        <v>40</v>
      </c>
      <c r="C34" s="5"/>
      <c r="D34" s="6"/>
      <c r="E34" s="6"/>
      <c r="F34" s="5"/>
      <c r="G34" s="5"/>
      <c r="H34" s="5"/>
      <c r="I34" s="6"/>
      <c r="J34" s="6"/>
      <c r="K34" s="6"/>
      <c r="L34" s="5"/>
    </row>
    <row r="35" spans="1:13" ht="13.95" customHeight="1" thickBot="1" x14ac:dyDescent="0.35">
      <c r="A35" s="5"/>
      <c r="B35" s="5"/>
      <c r="C35" s="5"/>
      <c r="D35" s="6"/>
      <c r="E35" s="6"/>
      <c r="F35" s="14">
        <f>SUM(E30:E34)</f>
        <v>1273.53</v>
      </c>
      <c r="G35" s="6"/>
      <c r="H35" s="5"/>
      <c r="J35" s="6">
        <f>SUM(I30:I34)</f>
        <v>940.5</v>
      </c>
      <c r="K35" s="6"/>
      <c r="L35" s="10"/>
    </row>
    <row r="36" spans="1:13" ht="13.95" customHeight="1" thickBot="1" x14ac:dyDescent="0.35">
      <c r="A36" s="2" t="s">
        <v>47</v>
      </c>
      <c r="B36" s="2"/>
      <c r="C36" s="2"/>
      <c r="D36" s="4"/>
      <c r="E36" s="12"/>
      <c r="F36" s="11">
        <f>F35+F28+F21+F7</f>
        <v>16924.77</v>
      </c>
      <c r="G36" s="13"/>
      <c r="H36" s="5"/>
      <c r="I36" s="6"/>
      <c r="J36" s="6">
        <f>SUM(J4:J35)</f>
        <v>15727.740000000002</v>
      </c>
      <c r="K36" s="9">
        <f>SUM(K6:K35)</f>
        <v>74.11</v>
      </c>
      <c r="L36" s="11">
        <f>SUM(J36:K36)</f>
        <v>15801.850000000002</v>
      </c>
    </row>
    <row r="37" spans="1:13" ht="15" thickBot="1" x14ac:dyDescent="0.35"/>
    <row r="38" spans="1:13" ht="15" thickBot="1" x14ac:dyDescent="0.35">
      <c r="H38" s="15">
        <f>F36-L36</f>
        <v>1122.9199999999983</v>
      </c>
    </row>
    <row r="39" spans="1:13" ht="15" thickBot="1" x14ac:dyDescent="0.35">
      <c r="H39" s="16" t="s">
        <v>65</v>
      </c>
    </row>
  </sheetData>
  <mergeCells count="2">
    <mergeCell ref="A1:F1"/>
    <mergeCell ref="H1:L1"/>
  </mergeCells>
  <pageMargins left="0.23622047244094491" right="0.23622047244094491" top="0.55118110236220474" bottom="0.35433070866141736" header="0" footer="0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Baker</dc:creator>
  <cp:lastModifiedBy>Jenny Baker</cp:lastModifiedBy>
  <cp:lastPrinted>2023-03-07T21:42:52Z</cp:lastPrinted>
  <dcterms:created xsi:type="dcterms:W3CDTF">2023-03-07T20:07:39Z</dcterms:created>
  <dcterms:modified xsi:type="dcterms:W3CDTF">2023-03-10T01:23:54Z</dcterms:modified>
</cp:coreProperties>
</file>