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<sst xmlns="http://schemas.openxmlformats.org/spreadsheetml/2006/main" count="35">
  <si>
    <t>MYLOR PARISH COUNCIL - END OF YEAR FIGURES</t>
  </si>
  <si>
    <t>Year Ending</t>
  </si>
  <si>
    <t>31/013/2016</t>
  </si>
  <si>
    <t>Balance b/fwd</t>
  </si>
  <si>
    <t>Annual Precept</t>
  </si>
  <si>
    <t>Other receipts</t>
  </si>
  <si>
    <t>VAT</t>
  </si>
  <si>
    <t>Staff Costs</t>
  </si>
  <si>
    <t>Loan</t>
  </si>
  <si>
    <t>Payments</t>
  </si>
  <si>
    <t>Balance</t>
  </si>
  <si>
    <t>Balance c/fwd</t>
  </si>
  <si>
    <t>Assets</t>
  </si>
  <si>
    <t>BALANCE AS PER STATEMENT 31/03/17</t>
  </si>
  <si>
    <t>Current Account</t>
  </si>
  <si>
    <t>Balance B/Fwd</t>
  </si>
  <si>
    <t>Per Statement</t>
  </si>
  <si>
    <t>O/S Cheques</t>
  </si>
  <si>
    <t>+</t>
  </si>
  <si>
    <t>Receipts</t>
  </si>
  <si>
    <t>O/S Bankings</t>
  </si>
  <si>
    <t>Cash Book Balance</t>
  </si>
  <si>
    <t>Money Manager</t>
  </si>
  <si>
    <t>TOTAL</t>
  </si>
  <si>
    <t>DEPOSIT ACCOUNT</t>
  </si>
  <si>
    <t>Opening Balance 1st April 2016</t>
  </si>
  <si>
    <t>Earmarked</t>
  </si>
  <si>
    <t>Interest</t>
  </si>
  <si>
    <t xml:space="preserve">Parish Plan </t>
  </si>
  <si>
    <t xml:space="preserve">Bank Statement </t>
  </si>
  <si>
    <t>Flushing car park</t>
  </si>
  <si>
    <t>as at 31 March 2017</t>
  </si>
  <si>
    <t>Lights renewal</t>
  </si>
  <si>
    <t>Leats Car Park</t>
  </si>
  <si>
    <t xml:space="preserve">TOTAL 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</si>
</sst>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</numFmts>
  <fonts count="30">
    <font>
      <sz val="11"/>
      <color indexed="8"/>
      <name val="Calibri"/>
      <charset val="134"/>
    </font>
    <font>
      <b/>
      <u/>
      <sz val="11"/>
      <color indexed="8"/>
      <name val="Calibri"/>
      <charset val="134"/>
    </font>
    <font>
      <b/>
      <sz val="11"/>
      <color indexed="8"/>
      <name val="Calibri"/>
      <charset val="134"/>
    </font>
    <font>
      <u/>
      <sz val="11"/>
      <color indexed="8"/>
      <name val="Calibri"/>
      <charset val="134"/>
    </font>
    <font>
      <sz val="11"/>
      <name val="Calibri"/>
      <charset val="0"/>
    </font>
    <font>
      <b/>
      <sz val="11"/>
      <name val="Calibri"/>
      <charset val="0"/>
    </font>
    <font>
      <sz val="12"/>
      <name val="Times New Roman"/>
      <charset val="0"/>
    </font>
    <font>
      <b/>
      <u/>
      <sz val="12"/>
      <name val="Times New Roman"/>
      <charset val="0"/>
    </font>
    <font>
      <b/>
      <sz val="12"/>
      <name val="Times New Roman"/>
      <charset val="0"/>
    </font>
    <font>
      <b/>
      <u/>
      <sz val="11"/>
      <name val="Calibri"/>
      <charset val="0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9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</cellStyleXfs>
  <cellXfs count="34">
    <xf numFmtId="0" fontId="0" fillId="0" borderId="0" xfId="0" applyAlignment="1"/>
    <xf numFmtId="0" fontId="1" fillId="0" borderId="0" xfId="0" applyFont="1" applyAlignment="1"/>
    <xf numFmtId="58" fontId="0" fillId="0" borderId="0" xfId="0" applyNumberFormat="1" applyAlignment="1"/>
    <xf numFmtId="58" fontId="0" fillId="0" borderId="0" xfId="0" applyNumberFormat="1" applyFont="1" applyFill="1" applyAlignment="1"/>
    <xf numFmtId="58" fontId="0" fillId="2" borderId="0" xfId="0" applyNumberFormat="1" applyFill="1" applyAlignment="1"/>
    <xf numFmtId="0" fontId="0" fillId="0" borderId="0" xfId="0" applyFont="1" applyFill="1" applyAlignment="1"/>
    <xf numFmtId="0" fontId="0" fillId="0" borderId="0" xfId="0" applyNumberFormat="1" applyFont="1" applyFill="1" applyAlignment="1"/>
    <xf numFmtId="0" fontId="2" fillId="2" borderId="0" xfId="0" applyNumberFormat="1" applyFont="1" applyFill="1" applyAlignment="1"/>
    <xf numFmtId="0" fontId="0" fillId="0" borderId="0" xfId="0" applyNumberFormat="1" applyFont="1" applyFill="1" applyBorder="1" applyAlignment="1"/>
    <xf numFmtId="0" fontId="2" fillId="0" borderId="0" xfId="0" applyFont="1" applyAlignment="1"/>
    <xf numFmtId="0" fontId="0" fillId="0" borderId="1" xfId="0" applyBorder="1" applyAlignment="1"/>
    <xf numFmtId="4" fontId="0" fillId="0" borderId="0" xfId="0" applyNumberFormat="1" applyFill="1" applyAlignment="1"/>
    <xf numFmtId="4" fontId="2" fillId="0" borderId="0" xfId="0" applyNumberFormat="1" applyFont="1" applyFill="1" applyAlignment="1"/>
    <xf numFmtId="0" fontId="3" fillId="0" borderId="0" xfId="0" applyFont="1" applyAlignment="1"/>
    <xf numFmtId="4" fontId="2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1" fillId="0" borderId="0" xfId="0" applyNumberFormat="1" applyFont="1" applyAlignment="1"/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0" fillId="0" borderId="0" xfId="0" applyNumberFormat="1" applyFont="1" applyFill="1" applyAlignment="1"/>
    <xf numFmtId="0" fontId="5" fillId="0" borderId="0" xfId="0" applyFont="1" applyFill="1" applyBorder="1" applyAlignment="1">
      <alignment vertical="center"/>
    </xf>
    <xf numFmtId="4" fontId="0" fillId="0" borderId="0" xfId="0" applyNumberFormat="1" applyAlignment="1"/>
    <xf numFmtId="4" fontId="0" fillId="0" borderId="0" xfId="0" applyNumberFormat="1" applyFont="1" applyAlignment="1"/>
    <xf numFmtId="4" fontId="2" fillId="0" borderId="0" xfId="0" applyNumberFormat="1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42"/>
  <sheetViews>
    <sheetView tabSelected="1" workbookViewId="0">
      <selection activeCell="L20" sqref="L20"/>
    </sheetView>
  </sheetViews>
  <sheetFormatPr defaultColWidth="9" defaultRowHeight="15"/>
  <cols>
    <col min="2" max="2" width="9.57142857142857"/>
    <col min="3" max="3" width="10.8571428571429"/>
    <col min="4" max="5" width="10.7142857142857" customWidth="1"/>
    <col min="6" max="8" width="11.4285714285714"/>
    <col min="9" max="9" width="9.71428571428571"/>
    <col min="12" max="12" width="9.71428571428571"/>
    <col min="14" max="15" width="9.71428571428571"/>
    <col min="17" max="17" width="9.57142857142857"/>
  </cols>
  <sheetData>
    <row r="1" spans="3:3">
      <c r="C1" s="1" t="s">
        <v>0</v>
      </c>
    </row>
    <row r="2" spans="4:4">
      <c r="D2" t="s">
        <v>1</v>
      </c>
    </row>
    <row r="4" spans="4:15">
      <c r="D4" s="2">
        <v>41364</v>
      </c>
      <c r="E4" s="3">
        <v>41729</v>
      </c>
      <c r="F4" s="2">
        <v>42094</v>
      </c>
      <c r="G4" s="2" t="s">
        <v>2</v>
      </c>
      <c r="H4" s="4">
        <v>42825</v>
      </c>
      <c r="O4" s="11"/>
    </row>
    <row r="5" spans="1:8">
      <c r="A5" t="s">
        <v>3</v>
      </c>
      <c r="D5">
        <v>35410</v>
      </c>
      <c r="E5" s="5">
        <v>36477</v>
      </c>
      <c r="F5" s="6">
        <v>41904</v>
      </c>
      <c r="G5" s="6">
        <v>43842</v>
      </c>
      <c r="H5" s="7">
        <v>46086</v>
      </c>
    </row>
    <row r="6" spans="1:8">
      <c r="A6" t="s">
        <v>4</v>
      </c>
      <c r="D6">
        <v>21045</v>
      </c>
      <c r="E6" s="5">
        <v>21367</v>
      </c>
      <c r="F6" s="6">
        <v>24547</v>
      </c>
      <c r="G6" s="6">
        <v>27507</v>
      </c>
      <c r="H6" s="7">
        <v>30639</v>
      </c>
    </row>
    <row r="7" spans="1:12">
      <c r="A7" t="s">
        <v>5</v>
      </c>
      <c r="D7">
        <v>6796</v>
      </c>
      <c r="E7" s="5">
        <v>7765</v>
      </c>
      <c r="F7" s="6">
        <v>7304</v>
      </c>
      <c r="G7" s="6">
        <v>7746</v>
      </c>
      <c r="H7" s="7">
        <v>7767</v>
      </c>
      <c r="J7">
        <v>2588</v>
      </c>
      <c r="K7" t="s">
        <v>6</v>
      </c>
      <c r="L7" s="9">
        <f>SUM(H7+J7)</f>
        <v>10355</v>
      </c>
    </row>
    <row r="8" spans="1:8">
      <c r="A8" t="s">
        <v>7</v>
      </c>
      <c r="D8">
        <v>7294</v>
      </c>
      <c r="E8" s="5">
        <v>5916</v>
      </c>
      <c r="F8" s="6">
        <v>8466</v>
      </c>
      <c r="G8" s="6">
        <v>7806</v>
      </c>
      <c r="H8" s="7">
        <v>9480</v>
      </c>
    </row>
    <row r="9" spans="1:8">
      <c r="A9" t="s">
        <v>8</v>
      </c>
      <c r="D9">
        <v>0</v>
      </c>
      <c r="E9" s="5">
        <v>0</v>
      </c>
      <c r="F9" s="6">
        <v>0</v>
      </c>
      <c r="G9" s="6">
        <v>0</v>
      </c>
      <c r="H9" s="7">
        <v>0</v>
      </c>
    </row>
    <row r="10" spans="1:8">
      <c r="A10" t="s">
        <v>9</v>
      </c>
      <c r="D10">
        <v>19480</v>
      </c>
      <c r="E10" s="5">
        <v>17789</v>
      </c>
      <c r="F10" s="6">
        <v>21447</v>
      </c>
      <c r="G10" s="6">
        <v>25203</v>
      </c>
      <c r="H10" s="7">
        <v>29932</v>
      </c>
    </row>
    <row r="11" spans="1:8">
      <c r="A11" t="s">
        <v>10</v>
      </c>
      <c r="D11">
        <v>36477</v>
      </c>
      <c r="E11" s="5">
        <v>41904</v>
      </c>
      <c r="F11" s="6">
        <f t="shared" ref="F11:H11" si="0">SUM(F5+F6+F7-F8-F10)</f>
        <v>43842</v>
      </c>
      <c r="G11" s="6">
        <f t="shared" si="0"/>
        <v>46086</v>
      </c>
      <c r="H11" s="7">
        <f t="shared" si="0"/>
        <v>45080</v>
      </c>
    </row>
    <row r="12" spans="1:9">
      <c r="A12" t="s">
        <v>11</v>
      </c>
      <c r="D12">
        <v>36477</v>
      </c>
      <c r="E12" s="5">
        <v>41904</v>
      </c>
      <c r="F12" s="8">
        <v>43842</v>
      </c>
      <c r="G12" s="8">
        <v>46086</v>
      </c>
      <c r="H12" s="7">
        <v>45080</v>
      </c>
      <c r="I12" s="11"/>
    </row>
    <row r="13" spans="1:15">
      <c r="A13" t="s">
        <v>12</v>
      </c>
      <c r="D13">
        <v>108615</v>
      </c>
      <c r="E13" s="5">
        <v>107615</v>
      </c>
      <c r="F13" s="6">
        <v>108315</v>
      </c>
      <c r="G13" s="6">
        <v>109105</v>
      </c>
      <c r="H13" s="7">
        <v>109105</v>
      </c>
      <c r="O13" s="11"/>
    </row>
    <row r="14" spans="15:15">
      <c r="O14" s="11"/>
    </row>
    <row r="15" spans="1:15">
      <c r="A15" s="9" t="s">
        <v>13</v>
      </c>
      <c r="O15" s="11"/>
    </row>
    <row r="16" spans="1:2">
      <c r="A16" s="10" t="s">
        <v>14</v>
      </c>
      <c r="B16" s="10"/>
    </row>
    <row r="17" spans="1:8">
      <c r="A17" t="s">
        <v>15</v>
      </c>
      <c r="C17" s="11">
        <v>10579.87</v>
      </c>
      <c r="E17" t="s">
        <v>16</v>
      </c>
      <c r="G17" s="11">
        <v>12742.1</v>
      </c>
      <c r="H17" s="11"/>
    </row>
    <row r="18" spans="1:17">
      <c r="A18" t="s">
        <v>9</v>
      </c>
      <c r="C18" s="11">
        <v>39432</v>
      </c>
      <c r="D18" s="11"/>
      <c r="E18" t="s">
        <v>17</v>
      </c>
      <c r="G18" s="11">
        <v>3188.23</v>
      </c>
      <c r="H18" s="11"/>
      <c r="Q18" t="s">
        <v>18</v>
      </c>
    </row>
    <row r="19" spans="1:12">
      <c r="A19" t="s">
        <v>19</v>
      </c>
      <c r="C19" s="11">
        <v>38406</v>
      </c>
      <c r="D19" s="12"/>
      <c r="E19" t="s">
        <v>20</v>
      </c>
      <c r="G19" s="11"/>
      <c r="H19" s="11"/>
      <c r="L19" s="26"/>
    </row>
    <row r="20" spans="1:10">
      <c r="A20" t="s">
        <v>21</v>
      </c>
      <c r="C20" s="11">
        <f>SUM(C17-C18+C19)</f>
        <v>9553.87</v>
      </c>
      <c r="E20" t="s">
        <v>10</v>
      </c>
      <c r="G20" s="11">
        <f>SUM(G17-G18+G19)</f>
        <v>9553.87</v>
      </c>
      <c r="H20" s="11"/>
      <c r="J20" s="27"/>
    </row>
    <row r="21" spans="1:12">
      <c r="A21" s="13" t="s">
        <v>22</v>
      </c>
      <c r="F21" s="14"/>
      <c r="G21" s="11">
        <v>35525.85</v>
      </c>
      <c r="H21" s="11"/>
      <c r="K21" s="15"/>
      <c r="L21" s="15"/>
    </row>
    <row r="22" spans="5:12">
      <c r="E22" s="9" t="s">
        <v>23</v>
      </c>
      <c r="F22" s="14"/>
      <c r="G22" s="12">
        <f>SUM(G20+G21)</f>
        <v>45079.72</v>
      </c>
      <c r="H22" s="12"/>
      <c r="J22" s="28"/>
      <c r="K22" s="15"/>
      <c r="L22" s="15"/>
    </row>
    <row r="23" spans="7:12">
      <c r="G23" s="15">
        <v>45080</v>
      </c>
      <c r="H23" s="16"/>
      <c r="J23" s="28"/>
      <c r="K23" s="15"/>
      <c r="L23" s="15"/>
    </row>
    <row r="24" spans="1:12">
      <c r="A24" s="17" t="s">
        <v>24</v>
      </c>
      <c r="B24" s="17"/>
      <c r="C24" s="17"/>
      <c r="D24" s="17"/>
      <c r="E24" s="17"/>
      <c r="F24" s="17"/>
      <c r="G24" s="18"/>
      <c r="H24" s="18"/>
      <c r="I24" s="18"/>
      <c r="J24" s="28"/>
      <c r="K24" s="15"/>
      <c r="L24" s="15"/>
    </row>
    <row r="25" spans="1:14">
      <c r="A25" s="17" t="s">
        <v>25</v>
      </c>
      <c r="B25" s="17"/>
      <c r="C25" s="17"/>
      <c r="D25" s="17"/>
      <c r="E25" s="17"/>
      <c r="F25" s="17"/>
      <c r="G25" s="17"/>
      <c r="H25" s="19"/>
      <c r="I25" s="29"/>
      <c r="J25" s="30"/>
      <c r="K25" s="15"/>
      <c r="L25" s="21"/>
      <c r="N25" s="31"/>
    </row>
    <row r="26" spans="1:12">
      <c r="A26" s="17"/>
      <c r="B26" s="17"/>
      <c r="C26" s="15">
        <v>35505.63</v>
      </c>
      <c r="D26" s="17"/>
      <c r="E26" s="17"/>
      <c r="F26" s="17"/>
      <c r="G26" s="20" t="s">
        <v>26</v>
      </c>
      <c r="H26" s="19"/>
      <c r="I26" s="18"/>
      <c r="J26" s="18"/>
      <c r="L26" s="31"/>
    </row>
    <row r="27" spans="1:10">
      <c r="A27" s="17" t="s">
        <v>27</v>
      </c>
      <c r="B27" s="17"/>
      <c r="C27" s="15">
        <v>20.22</v>
      </c>
      <c r="D27" s="17"/>
      <c r="E27" s="15"/>
      <c r="F27" s="17"/>
      <c r="G27" s="17" t="s">
        <v>28</v>
      </c>
      <c r="H27" s="19"/>
      <c r="I27" s="32">
        <v>1500</v>
      </c>
      <c r="J27" s="18"/>
    </row>
    <row r="28" spans="1:10">
      <c r="A28" s="17" t="s">
        <v>29</v>
      </c>
      <c r="B28" s="17"/>
      <c r="C28" s="17"/>
      <c r="D28" s="17"/>
      <c r="E28" s="15"/>
      <c r="F28" s="17"/>
      <c r="G28" s="17" t="s">
        <v>30</v>
      </c>
      <c r="H28" s="19"/>
      <c r="I28" s="32">
        <v>24000</v>
      </c>
      <c r="J28" s="18"/>
    </row>
    <row r="29" spans="1:10">
      <c r="A29" s="18" t="s">
        <v>31</v>
      </c>
      <c r="B29" s="17"/>
      <c r="C29" s="21">
        <v>35525.85</v>
      </c>
      <c r="D29" s="17"/>
      <c r="E29" s="15"/>
      <c r="F29" s="17"/>
      <c r="G29" s="17" t="s">
        <v>32</v>
      </c>
      <c r="H29" s="19"/>
      <c r="I29" s="32">
        <v>2500</v>
      </c>
      <c r="J29" s="18"/>
    </row>
    <row r="30" spans="1:10">
      <c r="A30" s="17"/>
      <c r="B30" s="17"/>
      <c r="C30" s="17"/>
      <c r="D30" s="17"/>
      <c r="E30" s="15"/>
      <c r="F30" s="17"/>
      <c r="G30" s="17" t="s">
        <v>33</v>
      </c>
      <c r="H30" s="19"/>
      <c r="I30" s="32">
        <v>3680</v>
      </c>
      <c r="J30" s="18"/>
    </row>
    <row r="31" spans="1:10">
      <c r="A31" s="17"/>
      <c r="B31" s="17"/>
      <c r="C31" s="17"/>
      <c r="D31" s="17"/>
      <c r="E31" s="17"/>
      <c r="F31" s="17"/>
      <c r="G31" s="17" t="s">
        <v>34</v>
      </c>
      <c r="H31" s="19"/>
      <c r="I31" s="33">
        <f>SUM(I27:I30)</f>
        <v>31680</v>
      </c>
      <c r="J31" s="18"/>
    </row>
    <row r="32" ht="15.75" spans="1:8">
      <c r="A32" s="22"/>
      <c r="B32" s="22"/>
      <c r="C32" s="22"/>
      <c r="D32" s="22"/>
      <c r="E32" s="22"/>
      <c r="F32" s="22"/>
      <c r="G32" s="22"/>
      <c r="H32" s="23"/>
    </row>
    <row r="33" ht="15.75" spans="1:8">
      <c r="A33" s="22"/>
      <c r="B33" s="22"/>
      <c r="C33" s="22"/>
      <c r="D33" s="22"/>
      <c r="E33" s="22"/>
      <c r="F33" s="22"/>
      <c r="G33" s="22"/>
      <c r="H33" s="23"/>
    </row>
    <row r="34" ht="15.75" spans="1:8">
      <c r="A34" s="22"/>
      <c r="B34" s="22"/>
      <c r="C34" s="22"/>
      <c r="D34" s="22"/>
      <c r="E34" s="22"/>
      <c r="F34" s="22"/>
      <c r="G34" s="22"/>
      <c r="H34" s="23"/>
    </row>
    <row r="35" ht="15.75" spans="1:8">
      <c r="A35" s="22"/>
      <c r="B35" s="22"/>
      <c r="C35" s="22"/>
      <c r="D35" s="22"/>
      <c r="E35" s="22"/>
      <c r="F35" s="22"/>
      <c r="G35" s="22"/>
      <c r="H35" s="23"/>
    </row>
    <row r="36" ht="15.75" spans="1:8">
      <c r="A36" s="22"/>
      <c r="B36" s="22"/>
      <c r="C36" s="22"/>
      <c r="D36" s="22"/>
      <c r="E36" s="22"/>
      <c r="F36" s="22"/>
      <c r="G36" s="22"/>
      <c r="H36" s="23"/>
    </row>
    <row r="37" ht="15.75" spans="1:8">
      <c r="A37" s="22"/>
      <c r="B37" s="22"/>
      <c r="C37" s="22"/>
      <c r="D37" s="22"/>
      <c r="E37" s="22"/>
      <c r="F37" s="22"/>
      <c r="G37" s="22"/>
      <c r="H37" s="23"/>
    </row>
    <row r="38" ht="15.75" spans="1:8">
      <c r="A38" s="22"/>
      <c r="B38" s="22"/>
      <c r="C38" s="22"/>
      <c r="D38" s="22"/>
      <c r="E38" s="22"/>
      <c r="F38" s="22"/>
      <c r="G38" s="22"/>
      <c r="H38" s="23"/>
    </row>
    <row r="39" ht="15.75" spans="1:8">
      <c r="A39" s="22"/>
      <c r="B39" s="22"/>
      <c r="C39" s="24"/>
      <c r="D39" s="22"/>
      <c r="E39" s="22"/>
      <c r="F39" s="22"/>
      <c r="G39" s="22"/>
      <c r="H39" s="23"/>
    </row>
    <row r="40" ht="15.75" spans="1:8">
      <c r="A40" s="22"/>
      <c r="B40" s="22"/>
      <c r="C40" s="25"/>
      <c r="D40" s="22"/>
      <c r="F40" s="22"/>
      <c r="G40" s="22"/>
      <c r="H40" s="23"/>
    </row>
    <row r="41" ht="15.75" spans="1:8">
      <c r="A41" s="22"/>
      <c r="B41" s="22"/>
      <c r="C41" s="22"/>
      <c r="D41" s="22"/>
      <c r="E41" s="22"/>
      <c r="F41" s="22"/>
      <c r="G41" s="22"/>
      <c r="H41" s="23"/>
    </row>
    <row r="42" ht="15.75" spans="2:8">
      <c r="B42" s="22"/>
      <c r="C42" s="22"/>
      <c r="D42" s="22"/>
      <c r="F42" s="22"/>
      <c r="G42" s="22"/>
      <c r="H42" s="23"/>
    </row>
  </sheetData>
  <pageMargins left="0.707638888888889" right="0.707638888888889" top="0.747916666666667" bottom="0.747916666666667" header="0.313888888888889" footer="0.313888888888889"/>
  <pageSetup paperSize="9" scale="85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Pentecost</dc:creator>
  <cp:lastModifiedBy>Anna Pentecost</cp:lastModifiedBy>
  <dcterms:created xsi:type="dcterms:W3CDTF">2016-06-10T14:53:00Z</dcterms:created>
  <dcterms:modified xsi:type="dcterms:W3CDTF">2017-04-10T08:16:41Z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